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631A511E-A63A-4AF2-A3C3-6540EFB8F6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IEMBRIE 2024" sheetId="1" r:id="rId1"/>
  </sheets>
  <definedNames>
    <definedName name="_xlnm._FilterDatabase" localSheetId="0" hidden="1">'NOIEMBRIE 2024'!$A$5:$J$197</definedName>
    <definedName name="_xlnm.Print_Area" localSheetId="0">'NOIEMBRIE 2024'!$A$1:$I$204</definedName>
    <definedName name="_xlnm.Print_Titles" localSheetId="0">'NOIEMBRIE 2024'!$5:$5</definedName>
  </definedNames>
  <calcPr calcId="181029"/>
</workbook>
</file>

<file path=xl/calcChain.xml><?xml version="1.0" encoding="utf-8"?>
<calcChain xmlns="http://schemas.openxmlformats.org/spreadsheetml/2006/main">
  <c r="H150" i="1" l="1"/>
  <c r="H146" i="1"/>
  <c r="H140" i="1"/>
  <c r="H117" i="1"/>
  <c r="H101" i="1"/>
  <c r="H57" i="1"/>
  <c r="H48" i="1"/>
  <c r="H38" i="1"/>
  <c r="H32" i="1"/>
  <c r="H186" i="1" l="1"/>
  <c r="H177" i="1"/>
  <c r="H169" i="1"/>
  <c r="H131" i="1"/>
  <c r="H106" i="1"/>
  <c r="H30" i="1"/>
  <c r="H21" i="1"/>
  <c r="H12" i="1"/>
  <c r="H165" i="1" l="1"/>
  <c r="H10" i="1"/>
  <c r="H137" i="1" l="1"/>
  <c r="H133" i="1" l="1"/>
  <c r="H185" i="1" l="1"/>
  <c r="H184" i="1" s="1"/>
  <c r="H144" i="1"/>
  <c r="H8" i="1" l="1"/>
  <c r="H105" i="1" l="1"/>
  <c r="H168" i="1" l="1"/>
  <c r="E184" i="1" l="1"/>
  <c r="H136" i="1"/>
  <c r="H7" i="1" s="1"/>
  <c r="E176" i="1" l="1"/>
  <c r="E144" i="1" l="1"/>
  <c r="E136" i="1"/>
  <c r="E137" i="1"/>
  <c r="E139" i="1"/>
  <c r="E140" i="1"/>
  <c r="E133" i="1"/>
  <c r="E131" i="1"/>
  <c r="E117" i="1"/>
  <c r="E48" i="1" l="1"/>
  <c r="E7" i="1" l="1"/>
  <c r="E8" i="1"/>
  <c r="E10" i="1"/>
  <c r="E12" i="1"/>
  <c r="E21" i="1"/>
  <c r="E32" i="1"/>
  <c r="E37" i="1"/>
  <c r="E38" i="1"/>
  <c r="E57" i="1"/>
  <c r="E101" i="1"/>
  <c r="E105" i="1"/>
  <c r="E106" i="1"/>
  <c r="E145" i="1"/>
  <c r="E146" i="1"/>
  <c r="E150" i="1"/>
  <c r="E164" i="1"/>
  <c r="E165" i="1"/>
  <c r="E168" i="1"/>
  <c r="E169" i="1"/>
  <c r="E185" i="1"/>
  <c r="E186" i="1"/>
  <c r="E197" i="1"/>
  <c r="E6" i="1"/>
  <c r="H164" i="1"/>
  <c r="H6" i="1" s="1"/>
</calcChain>
</file>

<file path=xl/sharedStrings.xml><?xml version="1.0" encoding="utf-8"?>
<sst xmlns="http://schemas.openxmlformats.org/spreadsheetml/2006/main" count="554" uniqueCount="307">
  <si>
    <t>Titlu, Articol,Alineat bugetar</t>
  </si>
  <si>
    <t xml:space="preserve">Furnizor </t>
  </si>
  <si>
    <t>CUI furnizor</t>
  </si>
  <si>
    <t>Obiectul achizitiei</t>
  </si>
  <si>
    <t>Nr.crt.</t>
  </si>
  <si>
    <t>OP NR./ DATA</t>
  </si>
  <si>
    <t>20.01.03</t>
  </si>
  <si>
    <t>20.01.04</t>
  </si>
  <si>
    <t>20.01.08</t>
  </si>
  <si>
    <t>20.01.09</t>
  </si>
  <si>
    <t>20.01.30</t>
  </si>
  <si>
    <t>20.14</t>
  </si>
  <si>
    <t>20.30.03</t>
  </si>
  <si>
    <t>20.30</t>
  </si>
  <si>
    <t>Alte cheltuieli</t>
  </si>
  <si>
    <t>Prime de asigurare non-viata</t>
  </si>
  <si>
    <t>Protectia muncii</t>
  </si>
  <si>
    <t>20.04</t>
  </si>
  <si>
    <t>Medicamente si materiale sanitare</t>
  </si>
  <si>
    <t>Alte bunuri si servicii pentru întretinere si functionare</t>
  </si>
  <si>
    <t>Materiale si prestari de servicii cu caracter functional</t>
  </si>
  <si>
    <t>Posta, telecomunicatii, radio, tv, internet</t>
  </si>
  <si>
    <t>Apa, canal si salubritate</t>
  </si>
  <si>
    <t>Încalzit, Iluminat si forta motrica</t>
  </si>
  <si>
    <t>Bunuri si servicii</t>
  </si>
  <si>
    <t>20.01</t>
  </si>
  <si>
    <t>TOTAL CHELTUIELI</t>
  </si>
  <si>
    <t>20.30.30</t>
  </si>
  <si>
    <t>Alte cheltuieli cu bunuri si servicii</t>
  </si>
  <si>
    <t>DIRECTOR GENERAL</t>
  </si>
  <si>
    <t>DIRECTOR ECONOMIC</t>
  </si>
  <si>
    <t>20.01.01</t>
  </si>
  <si>
    <t>Furnituri de birou</t>
  </si>
  <si>
    <t>20.04.01</t>
  </si>
  <si>
    <t>Medicamente</t>
  </si>
  <si>
    <t>20.30.01</t>
  </si>
  <si>
    <t>Reclama si publicitate</t>
  </si>
  <si>
    <t>71.01</t>
  </si>
  <si>
    <t>71.01.01</t>
  </si>
  <si>
    <t>Active nefinanciare</t>
  </si>
  <si>
    <t>Active fixe</t>
  </si>
  <si>
    <t>Constructii</t>
  </si>
  <si>
    <t>20.01.02</t>
  </si>
  <si>
    <t>Materiale pentru curatenie</t>
  </si>
  <si>
    <t>20.04.04</t>
  </si>
  <si>
    <t>Dezinfectanti</t>
  </si>
  <si>
    <t>Întocmit,</t>
  </si>
  <si>
    <t>20.05</t>
  </si>
  <si>
    <t>Bunuri de natura obiectelor de inventar</t>
  </si>
  <si>
    <t>20.05.30</t>
  </si>
  <si>
    <t>Alte obiecte de inventar</t>
  </si>
  <si>
    <t>20.04.02</t>
  </si>
  <si>
    <t>Materiale sanitare</t>
  </si>
  <si>
    <t>71.01.02</t>
  </si>
  <si>
    <t>Mașini,echipamente și mijloace de transport</t>
  </si>
  <si>
    <t>20.01.06</t>
  </si>
  <si>
    <t>Piese de schimb</t>
  </si>
  <si>
    <t>20.01.07</t>
  </si>
  <si>
    <t>Transport</t>
  </si>
  <si>
    <t>20.13</t>
  </si>
  <si>
    <t>Pregatire profesionala</t>
  </si>
  <si>
    <t>ADMINISTRAȚIA SPITALELOR ȘI SERVICIILOR MEDICALE BUCUREȘTI</t>
  </si>
  <si>
    <t>Nr./data document achiziție</t>
  </si>
  <si>
    <t>Suma plătită</t>
  </si>
  <si>
    <t>20.02</t>
  </si>
  <si>
    <t>Reparatii curente</t>
  </si>
  <si>
    <t>20.04.03</t>
  </si>
  <si>
    <t>Reactivi</t>
  </si>
  <si>
    <t>20.01.05</t>
  </si>
  <si>
    <t xml:space="preserve">Carburant </t>
  </si>
  <si>
    <t>TITLU XI ALTE CHELTUIELI</t>
  </si>
  <si>
    <t>Sume aferente persoanelor cu handicap neincadrate</t>
  </si>
  <si>
    <t>59.40</t>
  </si>
  <si>
    <t>MICKVAL SRL</t>
  </si>
  <si>
    <t>FOND HANDICAP</t>
  </si>
  <si>
    <t>CASIERIE</t>
  </si>
  <si>
    <t>Retragere numerar</t>
  </si>
  <si>
    <t>ORANGE ROMANIA SA</t>
  </si>
  <si>
    <t>Telefonie</t>
  </si>
  <si>
    <t>RCS RDS SA</t>
  </si>
  <si>
    <t>BEST AUTO STK</t>
  </si>
  <si>
    <t>Facturi</t>
  </si>
  <si>
    <t>HERA SOFTWARE SRL</t>
  </si>
  <si>
    <t>INDACO SYSTEMS</t>
  </si>
  <si>
    <t>INFO WORLD</t>
  </si>
  <si>
    <t>INTEGRAT IT</t>
  </si>
  <si>
    <t>INTERNET COMMUNICATIONS SYSTEMS</t>
  </si>
  <si>
    <t>Administare retea</t>
  </si>
  <si>
    <t>SECURE EXPERT SOFTWARE</t>
  </si>
  <si>
    <t>ZOOKU SOLUTIONS</t>
  </si>
  <si>
    <t>APA NOVA</t>
  </si>
  <si>
    <t>Apa si canalizare</t>
  </si>
  <si>
    <t>SSM</t>
  </si>
  <si>
    <t>Testare genetica</t>
  </si>
  <si>
    <t>LOTUS MED</t>
  </si>
  <si>
    <t>60.01</t>
  </si>
  <si>
    <t>Fonduri Europene nerambursabile</t>
  </si>
  <si>
    <t>60.02</t>
  </si>
  <si>
    <t>Finanțare publica nationala</t>
  </si>
  <si>
    <t>60.03</t>
  </si>
  <si>
    <t>Sume aferente TVA</t>
  </si>
  <si>
    <t xml:space="preserve">Proiecte cu finanțare din fonduri externe nerambursabile </t>
  </si>
  <si>
    <t>TEAM FORCE SECURITY</t>
  </si>
  <si>
    <t>SILBER SHATZ CONSULTING SRL</t>
  </si>
  <si>
    <t>DAS FIRE &amp; SECURITY</t>
  </si>
  <si>
    <t>LIBERTY MEDICAL CENTER</t>
  </si>
  <si>
    <t>BOGART</t>
  </si>
  <si>
    <t> 28922663</t>
  </si>
  <si>
    <t>OMNIASIG VIENNA INSURANCE GROUP</t>
  </si>
  <si>
    <t>Polita</t>
  </si>
  <si>
    <t>ENGIE ROMANIA</t>
  </si>
  <si>
    <t>ALI AUTO DISTRIBUTION</t>
  </si>
  <si>
    <t>DNS BIROTICA</t>
  </si>
  <si>
    <t>PPC ENERGIE MUNTENIA</t>
  </si>
  <si>
    <t>ASOCIATIA DE PROPRIETARI BLOC 2</t>
  </si>
  <si>
    <t>CONTEAM</t>
  </si>
  <si>
    <t>INTERNET COMMUNICATION SYSTEMS</t>
  </si>
  <si>
    <t>Administrare retea</t>
  </si>
  <si>
    <t>ASOCIATIA DE PROPRIETARI PLATANILOR</t>
  </si>
  <si>
    <t>DAMIRO COMAT</t>
  </si>
  <si>
    <t>ASOCIATIA DE PROPRIETARI COMPLEX GRUNENPARK</t>
  </si>
  <si>
    <t>TEHNICAL DENT</t>
  </si>
  <si>
    <t>RADULESCU ELENA</t>
  </si>
  <si>
    <t>TERAPIE PENTRU MISCARE LIBERA</t>
  </si>
  <si>
    <t>SPITALUL CLINIC DE PSHIATRIE PROF DR. OBREGIA</t>
  </si>
  <si>
    <t>CRESTINA MEDICALA MUNPOSAN</t>
  </si>
  <si>
    <t>CONTACON V V</t>
  </si>
  <si>
    <t>14185715 </t>
  </si>
  <si>
    <t>SITUAȚIA PLĂȚILOR LUNARE 01.11.2024 -30.11.2024</t>
  </si>
  <si>
    <t>ADAR UNIC SOLUTIONS</t>
  </si>
  <si>
    <t>OP 1671/25.11.2024</t>
  </si>
  <si>
    <t>OP 1686/25.11.2024</t>
  </si>
  <si>
    <t>OP 1683/25.11.2024</t>
  </si>
  <si>
    <t>OP 1684/25.11.2024</t>
  </si>
  <si>
    <t>OP 1685/25.11.2024</t>
  </si>
  <si>
    <t>OP 1687/25.11.2024</t>
  </si>
  <si>
    <t>OP 1688/25.11.2024</t>
  </si>
  <si>
    <t>COMPANIA ROMPREST SERVICE</t>
  </si>
  <si>
    <t>OP 1689/25.11.2024</t>
  </si>
  <si>
    <t>OP 1720/25.11.2024</t>
  </si>
  <si>
    <t>OP 1701/25.11.2024</t>
  </si>
  <si>
    <t>OP 1697/25.11.2024</t>
  </si>
  <si>
    <t>CEC 24/22.11.2024</t>
  </si>
  <si>
    <t>OP 1696/25.11.2024</t>
  </si>
  <si>
    <t>OP 1695/25.11.2024</t>
  </si>
  <si>
    <t>OP 1676/25.11.2024</t>
  </si>
  <si>
    <t xml:space="preserve">EXTREME ENGINEERING </t>
  </si>
  <si>
    <t>OP 1677/25.11.2024</t>
  </si>
  <si>
    <t>SPYSHOP SRL</t>
  </si>
  <si>
    <t>OP 1678/25.11.2024</t>
  </si>
  <si>
    <t>OP 1679/25.11.2024</t>
  </si>
  <si>
    <t>OP 1682/25.11.2024</t>
  </si>
  <si>
    <t>COMPANIA NATIONALA IMPRIMERIA NATIONALA</t>
  </si>
  <si>
    <t>OP 1680/25.11.2024</t>
  </si>
  <si>
    <t>OP 1681/25.11.2024</t>
  </si>
  <si>
    <t>OP 1646/22.11.2024</t>
  </si>
  <si>
    <t>CEC 25/25.11.2024</t>
  </si>
  <si>
    <t>OP 1700/25.11.2024</t>
  </si>
  <si>
    <t>OP 1702/25.11.2024</t>
  </si>
  <si>
    <t>OP 1706/25.11.2024</t>
  </si>
  <si>
    <t>OP 1708/25.11.2024</t>
  </si>
  <si>
    <t>OP 1710/25.11.2024</t>
  </si>
  <si>
    <t>OP 1712/25.11.2024</t>
  </si>
  <si>
    <t>OP 1714/25.11.2024</t>
  </si>
  <si>
    <t>OP 1724/25.11.2024</t>
  </si>
  <si>
    <t>OP 1722/25.11.2024</t>
  </si>
  <si>
    <t>OP 1723/25.11.2024</t>
  </si>
  <si>
    <t>OP 1721/25.11.2024</t>
  </si>
  <si>
    <t>OP 1718/25.11.2024</t>
  </si>
  <si>
    <t>OP 1717/25.11.2024</t>
  </si>
  <si>
    <t>OP 1716/25.11.2024</t>
  </si>
  <si>
    <t>OP 1715/25.11.2024</t>
  </si>
  <si>
    <t>OP 1728/25.11.2024</t>
  </si>
  <si>
    <t>OP 1727/25.11.2024</t>
  </si>
  <si>
    <t>OP 1726/25.11.2024</t>
  </si>
  <si>
    <t>OP 1725/25.11.2024</t>
  </si>
  <si>
    <t>CMI DR. ANTON C-TA</t>
  </si>
  <si>
    <t>OP 1713/25.11.2024</t>
  </si>
  <si>
    <t>OP 1711/25.11.2024</t>
  </si>
  <si>
    <t>OP 1709/25.11.2024</t>
  </si>
  <si>
    <t>OP 1707/25.11.2024</t>
  </si>
  <si>
    <t>OP 1705/25.11.2024</t>
  </si>
  <si>
    <t>OP 1703/25.11.2024</t>
  </si>
  <si>
    <t>OP 1704/25.11.2024</t>
  </si>
  <si>
    <t>CEC 26/26.11.2024</t>
  </si>
  <si>
    <t>CEC 27/27.11.2024</t>
  </si>
  <si>
    <t>COMPANIA MUNICIPALA TERMOENERGETICA</t>
  </si>
  <si>
    <t>OP 171/28.11.2024</t>
  </si>
  <si>
    <t>OP 1745/28.11.2024</t>
  </si>
  <si>
    <t>OP 1736/28.11.2024</t>
  </si>
  <si>
    <t>OP 1740/28.11.2024</t>
  </si>
  <si>
    <t>OP 1738/28.11.2024</t>
  </si>
  <si>
    <t xml:space="preserve">UNITED WASTE SOLUTIONS </t>
  </si>
  <si>
    <t>OP 1739/28.11.2024</t>
  </si>
  <si>
    <t>SMART DIESEL</t>
  </si>
  <si>
    <t>OP 1749/28.11.2024</t>
  </si>
  <si>
    <t>ALPHA MAX BUILD</t>
  </si>
  <si>
    <t>OP 1731/25.11.2024</t>
  </si>
  <si>
    <t>OP 1732/25.11.2024</t>
  </si>
  <si>
    <t>OP 1659/25.11.2024</t>
  </si>
  <si>
    <t>TIS FARMACEUTIC</t>
  </si>
  <si>
    <t>OP 1660/25.11.2024</t>
  </si>
  <si>
    <t>OP 1661/25.11.2024</t>
  </si>
  <si>
    <t>FELSIN FARM</t>
  </si>
  <si>
    <t>OP 1663/25.11.2024</t>
  </si>
  <si>
    <t>OP 1664/25.11.2024</t>
  </si>
  <si>
    <t>TEHNODENT POKA</t>
  </si>
  <si>
    <t>OP 1667/25.11.2024</t>
  </si>
  <si>
    <t>VETRO DESIGN</t>
  </si>
  <si>
    <t>OP 1672/25.11.2024</t>
  </si>
  <si>
    <t>PHARM AHEAN</t>
  </si>
  <si>
    <t>OP 1662/25.11.2024</t>
  </si>
  <si>
    <t>STERIL ROMANIA</t>
  </si>
  <si>
    <t>OP 1655/25.11.2024</t>
  </si>
  <si>
    <t>OP 1656/25.11.2024</t>
  </si>
  <si>
    <t>OP 1657/25.11.2024</t>
  </si>
  <si>
    <t>DELUXE MEDICRAFTS</t>
  </si>
  <si>
    <t>OP 1658/25.11.2024</t>
  </si>
  <si>
    <t>OP 1668/25.11.2024</t>
  </si>
  <si>
    <t>OP 1669/25.11.2024</t>
  </si>
  <si>
    <t>OP 1673/25.11.2024</t>
  </si>
  <si>
    <t>OP 1674/25.11.2024</t>
  </si>
  <si>
    <t>OP 1670/25.11.2024</t>
  </si>
  <si>
    <t>STERISACO</t>
  </si>
  <si>
    <t>OP 1675/25.11.2024</t>
  </si>
  <si>
    <t>OP 1665/25.11.2024</t>
  </si>
  <si>
    <t>KLINTENSIV</t>
  </si>
  <si>
    <t>OP 1666/25.11.2024</t>
  </si>
  <si>
    <t>OP 1692/25.11.2024</t>
  </si>
  <si>
    <t>OP 1694/25.11.2024</t>
  </si>
  <si>
    <t>OP 1693/25.11.2024</t>
  </si>
  <si>
    <t>ALLIANZ TIRIAC ASIGURARI</t>
  </si>
  <si>
    <t>OP 1690/25.11.2024</t>
  </si>
  <si>
    <t>OP 1691/25.11.2024</t>
  </si>
  <si>
    <t>SANTE INTERNATIONAL</t>
  </si>
  <si>
    <t>OP 1648/22.11.2024</t>
  </si>
  <si>
    <t>OP 1649/22.11.2024</t>
  </si>
  <si>
    <t>OP 1650/22.11.2024</t>
  </si>
  <si>
    <t>OP 1651/22.11.2024</t>
  </si>
  <si>
    <t>OP 1652/22.11.2024</t>
  </si>
  <si>
    <t>SPITALUL DE BOLI CRONICE LUCA</t>
  </si>
  <si>
    <t>OP 1653/22.11.2024</t>
  </si>
  <si>
    <t>OP1654/22.11.2024</t>
  </si>
  <si>
    <t>GB INDCO</t>
  </si>
  <si>
    <t>OP 1698/25.11.2024</t>
  </si>
  <si>
    <t>BEJ CIOCIRLAN</t>
  </si>
  <si>
    <t>OP 1699/25.11.2024</t>
  </si>
  <si>
    <t>OP 1647/22.11.2024</t>
  </si>
  <si>
    <t>BEST SMART CONSULTING</t>
  </si>
  <si>
    <t>OP 1752/27.11.2024</t>
  </si>
  <si>
    <t>PREMIER SOFT AUDIT</t>
  </si>
  <si>
    <t>OP 1754/27.11.2024</t>
  </si>
  <si>
    <t>THE MANSION ADVERTISING</t>
  </si>
  <si>
    <t>OP 1756/27.11.2024</t>
  </si>
  <si>
    <t>PRIM AUDIT</t>
  </si>
  <si>
    <t>OP 1760/27.11.2024</t>
  </si>
  <si>
    <t>OP 1758/27.11.2024</t>
  </si>
  <si>
    <t>OP 1762/27.11.2024</t>
  </si>
  <si>
    <t>OP 1753/27.11.2024</t>
  </si>
  <si>
    <t>OP 1755/27.11.2024</t>
  </si>
  <si>
    <t>OP 1757/27.11.2024</t>
  </si>
  <si>
    <t>OP 1761/27.11.2024</t>
  </si>
  <si>
    <t>OP 1759/27.11.2024</t>
  </si>
  <si>
    <t>OP 1763/27.11.2024</t>
  </si>
  <si>
    <t xml:space="preserve">TERMHIDRO </t>
  </si>
  <si>
    <t>OP 1639/22.11.2024</t>
  </si>
  <si>
    <t>OP 1640/22.11.2024</t>
  </si>
  <si>
    <t>RETELE ELECTRICE MUNTENIA</t>
  </si>
  <si>
    <t>OP 1641/22.11.2024</t>
  </si>
  <si>
    <t>OP 1644/22.11.2024</t>
  </si>
  <si>
    <t>MEDICAL TECHNOLOGIES INFINITY</t>
  </si>
  <si>
    <t>OP 1645/22.11.2024</t>
  </si>
  <si>
    <t>OP 1642/22.11.2024</t>
  </si>
  <si>
    <t>OP 1643/22.11.2024</t>
  </si>
  <si>
    <t>ORDINUL ARHITECTILOR DIN ROMANIA</t>
  </si>
  <si>
    <t>OP 1751/27.11.2024</t>
  </si>
  <si>
    <t>5854268 </t>
  </si>
  <si>
    <t>41269473 </t>
  </si>
  <si>
    <t>13788556 </t>
  </si>
  <si>
    <t>6089555 </t>
  </si>
  <si>
    <t>OP 1743/28.11.2024</t>
  </si>
  <si>
    <t>DEDEMAN</t>
  </si>
  <si>
    <t>OP 1746/28.11.2024</t>
  </si>
  <si>
    <t>LOHUIS ROMANIA IMPEX</t>
  </si>
  <si>
    <t>OP 1747/28.11.2024</t>
  </si>
  <si>
    <t>OP 1748/28.11.2024</t>
  </si>
  <si>
    <t>OP 1750/28.11.2024</t>
  </si>
  <si>
    <t>OP 1737/28.11.2024</t>
  </si>
  <si>
    <t>CEC 28/28.11.2024</t>
  </si>
  <si>
    <t>BEST TDM NETWORK</t>
  </si>
  <si>
    <t>OP 1735/28.11.2024</t>
  </si>
  <si>
    <t>OP 1742/28.11.2024</t>
  </si>
  <si>
    <t>ADEMI DESIGN</t>
  </si>
  <si>
    <t>OP 1756/29.11.2024</t>
  </si>
  <si>
    <t>OP 1760/29.11.2024</t>
  </si>
  <si>
    <t>OP 1761/29.11.2024</t>
  </si>
  <si>
    <t>OP 1762/29.11.2024</t>
  </si>
  <si>
    <t>MEDPLAZA HEALTH</t>
  </si>
  <si>
    <t>OP 1733/28.11.2024</t>
  </si>
  <si>
    <t>OP 1734/28.11.2024</t>
  </si>
  <si>
    <t>OP 1755/29.11.2024</t>
  </si>
  <si>
    <t>OP 1744/28.11.2024</t>
  </si>
  <si>
    <t>AIS CLINICS&amp;HOSPITAL</t>
  </si>
  <si>
    <t>OP 1757/29.11.2024</t>
  </si>
  <si>
    <t>CENTRUL MEDICAL UNIREA-REGINA MARIA</t>
  </si>
  <si>
    <t>OP 1758/29.11.2024</t>
  </si>
  <si>
    <t>OP 1759/29.11.2024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</si>
</sst>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l_e_i_-;\-* #,##0.00\ _l_e_i_-;_-* &quot;-&quot;??\ _l_e_i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rgb="FF202124"/>
      <name val="Times New Roman"/>
      <family val="1"/>
      <charset val="238"/>
    </font>
    <font>
      <sz val="12"/>
      <color rgb="FF1F1F1F"/>
      <name val="Times New Roman"/>
      <family val="1"/>
      <charset val="238"/>
    </font>
    <font>
      <sz val="12"/>
      <color rgb="FF333333"/>
      <name val="Times New Roman"/>
      <family val="1"/>
      <charset val="238"/>
    </font>
    <font>
      <sz val="12"/>
      <color rgb="FF474747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80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49" fontId="3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center"/>
    </xf>
    <xf numFmtId="1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4" fontId="5" fillId="0" borderId="1" xfId="1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2" applyFont="1" applyBorder="1" applyAlignment="1">
      <alignment horizontal="center"/>
    </xf>
    <xf numFmtId="4" fontId="2" fillId="0" borderId="1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4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2" applyFont="1" applyAlignment="1">
      <alignment horizontal="center"/>
    </xf>
    <xf numFmtId="4" fontId="5" fillId="0" borderId="0" xfId="0" applyNumberFormat="1" applyFont="1" applyAlignment="1">
      <alignment horizontal="center" vertical="center" wrapText="1"/>
    </xf>
    <xf numFmtId="0" fontId="4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4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4" fontId="3" fillId="0" borderId="1" xfId="1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4" fillId="0" borderId="0" xfId="2" applyFont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</cellXfs>
  <cellStyles count="3">
    <cellStyle name="Comma" xfId="1" builtinId="3"/>
    <cellStyle name="Normal" xfId="0" builtinId="0"/>
    <cellStyle name="Normal 13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3"/>
  <sheetViews>
    <sheetView tabSelected="1" zoomScaleNormal="100" workbookViewId="0">
      <selection sqref="A1:F1"/>
    </sheetView>
  </sheetViews>
  <sheetFormatPr defaultColWidth="9.140625" defaultRowHeight="15.75" x14ac:dyDescent="0.25"/>
  <cols>
    <col min="1" max="1" width="7.7109375" style="16" customWidth="1"/>
    <col min="2" max="2" width="12.85546875" style="18" customWidth="1"/>
    <col min="3" max="3" width="44.140625" style="43" customWidth="1"/>
    <col min="4" max="4" width="17" style="8" customWidth="1"/>
    <col min="5" max="5" width="26.85546875" style="18" customWidth="1"/>
    <col min="6" max="6" width="1.7109375" style="18" hidden="1" customWidth="1"/>
    <col min="7" max="7" width="21.140625" style="18" customWidth="1"/>
    <col min="8" max="8" width="17.28515625" style="18" customWidth="1"/>
    <col min="9" max="9" width="19.28515625" style="18" customWidth="1"/>
    <col min="10" max="10" width="26.5703125" style="16" customWidth="1"/>
    <col min="11" max="16384" width="9.140625" style="16"/>
  </cols>
  <sheetData>
    <row r="1" spans="1:12" ht="24.75" customHeight="1" x14ac:dyDescent="0.25">
      <c r="A1" s="78" t="s">
        <v>61</v>
      </c>
      <c r="B1" s="78"/>
      <c r="C1" s="78"/>
      <c r="D1" s="78"/>
      <c r="E1" s="78"/>
      <c r="F1" s="78"/>
    </row>
    <row r="2" spans="1:12" x14ac:dyDescent="0.25">
      <c r="D2" s="18"/>
    </row>
    <row r="3" spans="1:12" x14ac:dyDescent="0.25">
      <c r="A3" s="79" t="s">
        <v>128</v>
      </c>
      <c r="B3" s="79"/>
      <c r="C3" s="79"/>
      <c r="D3" s="79"/>
      <c r="E3" s="79"/>
      <c r="F3" s="79"/>
      <c r="G3" s="79"/>
      <c r="H3" s="79"/>
      <c r="I3" s="79"/>
    </row>
    <row r="4" spans="1:12" ht="16.5" thickBot="1" x14ac:dyDescent="0.3">
      <c r="D4" s="18"/>
    </row>
    <row r="5" spans="1:12" s="49" customFormat="1" ht="43.5" customHeight="1" x14ac:dyDescent="0.25">
      <c r="A5" s="1" t="s">
        <v>4</v>
      </c>
      <c r="B5" s="2" t="s">
        <v>0</v>
      </c>
      <c r="C5" s="3" t="s">
        <v>1</v>
      </c>
      <c r="D5" s="2" t="s">
        <v>2</v>
      </c>
      <c r="E5" s="2" t="s">
        <v>3</v>
      </c>
      <c r="F5" s="2"/>
      <c r="G5" s="2" t="s">
        <v>62</v>
      </c>
      <c r="H5" s="2" t="s">
        <v>63</v>
      </c>
      <c r="I5" s="4" t="s">
        <v>5</v>
      </c>
    </row>
    <row r="6" spans="1:12" s="49" customFormat="1" ht="30" customHeight="1" x14ac:dyDescent="0.25">
      <c r="A6" s="5">
        <v>1</v>
      </c>
      <c r="B6" s="6"/>
      <c r="C6" s="7" t="s">
        <v>26</v>
      </c>
      <c r="D6" s="23"/>
      <c r="E6" s="8" t="str">
        <f>PROPER(F6)</f>
        <v/>
      </c>
      <c r="F6" s="8"/>
      <c r="G6" s="6"/>
      <c r="H6" s="9">
        <f>H7+H164+H168+H184</f>
        <v>8874713.3900000006</v>
      </c>
      <c r="I6" s="10"/>
      <c r="J6" s="11"/>
    </row>
    <row r="7" spans="1:12" s="49" customFormat="1" ht="30" customHeight="1" x14ac:dyDescent="0.25">
      <c r="A7" s="5">
        <v>2</v>
      </c>
      <c r="B7" s="6">
        <v>20</v>
      </c>
      <c r="C7" s="7" t="s">
        <v>24</v>
      </c>
      <c r="D7" s="23"/>
      <c r="E7" s="8" t="str">
        <f t="shared" ref="E7:E186" si="0">PROPER(F7)</f>
        <v/>
      </c>
      <c r="F7" s="8"/>
      <c r="G7" s="6"/>
      <c r="H7" s="9">
        <f>H8+H101+H105+H136+H139+H140+H144</f>
        <v>5231954.92</v>
      </c>
      <c r="I7" s="10"/>
      <c r="J7" s="12"/>
      <c r="L7" s="44"/>
    </row>
    <row r="8" spans="1:12" s="49" customFormat="1" ht="30" customHeight="1" x14ac:dyDescent="0.25">
      <c r="A8" s="5">
        <v>3</v>
      </c>
      <c r="B8" s="13" t="s">
        <v>25</v>
      </c>
      <c r="C8" s="7" t="s">
        <v>24</v>
      </c>
      <c r="D8" s="23"/>
      <c r="E8" s="8" t="str">
        <f t="shared" si="0"/>
        <v/>
      </c>
      <c r="F8" s="8"/>
      <c r="G8" s="6"/>
      <c r="H8" s="9">
        <f>H9+H10+H12+H21+H32+H37+H38+H48+H57+H30</f>
        <v>832189.66999999981</v>
      </c>
      <c r="I8" s="10"/>
      <c r="J8" s="12"/>
    </row>
    <row r="9" spans="1:12" s="49" customFormat="1" ht="30" customHeight="1" x14ac:dyDescent="0.25">
      <c r="A9" s="5">
        <v>4</v>
      </c>
      <c r="B9" s="13" t="s">
        <v>31</v>
      </c>
      <c r="C9" s="7" t="s">
        <v>32</v>
      </c>
      <c r="D9" s="23"/>
      <c r="E9" s="8"/>
      <c r="F9" s="8"/>
      <c r="G9" s="6"/>
      <c r="H9" s="9">
        <v>0</v>
      </c>
      <c r="I9" s="10"/>
      <c r="J9" s="12"/>
    </row>
    <row r="10" spans="1:12" s="49" customFormat="1" ht="30" customHeight="1" x14ac:dyDescent="0.25">
      <c r="A10" s="5">
        <v>8</v>
      </c>
      <c r="B10" s="13" t="s">
        <v>42</v>
      </c>
      <c r="C10" s="7" t="s">
        <v>43</v>
      </c>
      <c r="D10" s="23"/>
      <c r="E10" s="8" t="str">
        <f t="shared" si="0"/>
        <v/>
      </c>
      <c r="F10" s="8"/>
      <c r="G10" s="6"/>
      <c r="H10" s="9">
        <f>H11</f>
        <v>24928.6</v>
      </c>
      <c r="I10" s="10"/>
      <c r="J10" s="11"/>
    </row>
    <row r="11" spans="1:12" s="49" customFormat="1" ht="30" customHeight="1" x14ac:dyDescent="0.25">
      <c r="A11" s="5">
        <v>9</v>
      </c>
      <c r="B11" s="13"/>
      <c r="C11" s="54" t="s">
        <v>129</v>
      </c>
      <c r="D11" s="53">
        <v>24677766</v>
      </c>
      <c r="E11" s="8" t="s">
        <v>81</v>
      </c>
      <c r="F11" s="8"/>
      <c r="G11" s="8">
        <v>16418</v>
      </c>
      <c r="H11" s="55">
        <v>24928.6</v>
      </c>
      <c r="I11" s="56" t="s">
        <v>130</v>
      </c>
      <c r="J11" s="11"/>
    </row>
    <row r="12" spans="1:12" s="11" customFormat="1" ht="30" customHeight="1" x14ac:dyDescent="0.25">
      <c r="A12" s="5">
        <v>10</v>
      </c>
      <c r="B12" s="13" t="s">
        <v>6</v>
      </c>
      <c r="C12" s="14" t="s">
        <v>23</v>
      </c>
      <c r="D12" s="23"/>
      <c r="E12" s="8" t="str">
        <f t="shared" si="0"/>
        <v/>
      </c>
      <c r="F12" s="8"/>
      <c r="G12" s="15"/>
      <c r="H12" s="9">
        <f>SUM(H13:H20)</f>
        <v>24884.51</v>
      </c>
      <c r="I12" s="10"/>
    </row>
    <row r="13" spans="1:12" s="11" customFormat="1" ht="30" customHeight="1" x14ac:dyDescent="0.25">
      <c r="A13" s="5">
        <v>11</v>
      </c>
      <c r="B13" s="13"/>
      <c r="C13" s="57" t="s">
        <v>110</v>
      </c>
      <c r="D13" s="8">
        <v>13093222</v>
      </c>
      <c r="E13" s="8" t="s">
        <v>81</v>
      </c>
      <c r="F13" s="8"/>
      <c r="G13" s="36">
        <v>10717077904</v>
      </c>
      <c r="H13" s="55">
        <v>39.479999999999997</v>
      </c>
      <c r="I13" s="56" t="s">
        <v>131</v>
      </c>
    </row>
    <row r="14" spans="1:12" s="11" customFormat="1" ht="30" customHeight="1" x14ac:dyDescent="0.25">
      <c r="A14" s="5">
        <v>12</v>
      </c>
      <c r="B14" s="13"/>
      <c r="C14" s="57" t="s">
        <v>113</v>
      </c>
      <c r="D14" s="58">
        <v>22000460</v>
      </c>
      <c r="E14" s="8" t="s">
        <v>81</v>
      </c>
      <c r="F14" s="8"/>
      <c r="G14" s="36">
        <v>14253191</v>
      </c>
      <c r="H14" s="55">
        <v>5215.12</v>
      </c>
      <c r="I14" s="56" t="s">
        <v>132</v>
      </c>
    </row>
    <row r="15" spans="1:12" s="11" customFormat="1" ht="30" customHeight="1" x14ac:dyDescent="0.25">
      <c r="A15" s="5">
        <v>13</v>
      </c>
      <c r="B15" s="13"/>
      <c r="C15" s="57" t="s">
        <v>113</v>
      </c>
      <c r="D15" s="58">
        <v>22000460</v>
      </c>
      <c r="E15" s="8" t="s">
        <v>81</v>
      </c>
      <c r="F15" s="8"/>
      <c r="G15" s="36">
        <v>14245717</v>
      </c>
      <c r="H15" s="55">
        <v>8256</v>
      </c>
      <c r="I15" s="56" t="s">
        <v>133</v>
      </c>
    </row>
    <row r="16" spans="1:12" s="11" customFormat="1" ht="30" customHeight="1" x14ac:dyDescent="0.25">
      <c r="A16" s="5">
        <v>14</v>
      </c>
      <c r="B16" s="13"/>
      <c r="C16" s="57" t="s">
        <v>110</v>
      </c>
      <c r="D16" s="8">
        <v>13093222</v>
      </c>
      <c r="E16" s="8" t="s">
        <v>81</v>
      </c>
      <c r="F16" s="8"/>
      <c r="G16" s="36">
        <v>10419884706</v>
      </c>
      <c r="H16" s="55">
        <v>3633.91</v>
      </c>
      <c r="I16" s="56" t="s">
        <v>134</v>
      </c>
    </row>
    <row r="17" spans="1:9" s="11" customFormat="1" ht="30" customHeight="1" x14ac:dyDescent="0.25">
      <c r="A17" s="5">
        <v>15</v>
      </c>
      <c r="B17" s="13"/>
      <c r="C17" s="57" t="s">
        <v>186</v>
      </c>
      <c r="D17" s="59" t="s">
        <v>277</v>
      </c>
      <c r="E17" s="8" t="s">
        <v>81</v>
      </c>
      <c r="F17" s="8"/>
      <c r="G17" s="36">
        <v>216597</v>
      </c>
      <c r="H17" s="55">
        <v>4530.32</v>
      </c>
      <c r="I17" s="56" t="s">
        <v>187</v>
      </c>
    </row>
    <row r="18" spans="1:9" s="11" customFormat="1" ht="30" customHeight="1" x14ac:dyDescent="0.25">
      <c r="A18" s="5">
        <v>16</v>
      </c>
      <c r="B18" s="13"/>
      <c r="C18" s="57" t="s">
        <v>110</v>
      </c>
      <c r="D18" s="8">
        <v>13093222</v>
      </c>
      <c r="E18" s="8" t="s">
        <v>81</v>
      </c>
      <c r="F18" s="8"/>
      <c r="G18" s="36">
        <v>11216323089</v>
      </c>
      <c r="H18" s="55">
        <v>3203.68</v>
      </c>
      <c r="I18" s="56" t="s">
        <v>188</v>
      </c>
    </row>
    <row r="19" spans="1:9" s="11" customFormat="1" ht="30" customHeight="1" x14ac:dyDescent="0.25">
      <c r="A19" s="5">
        <v>17</v>
      </c>
      <c r="B19" s="13"/>
      <c r="C19" s="57" t="s">
        <v>110</v>
      </c>
      <c r="D19" s="8">
        <v>13093222</v>
      </c>
      <c r="E19" s="8" t="s">
        <v>81</v>
      </c>
      <c r="F19" s="8"/>
      <c r="G19" s="36">
        <v>10144556184</v>
      </c>
      <c r="H19" s="55">
        <v>3</v>
      </c>
      <c r="I19" s="56" t="s">
        <v>189</v>
      </c>
    </row>
    <row r="20" spans="1:9" s="11" customFormat="1" ht="30" customHeight="1" x14ac:dyDescent="0.25">
      <c r="A20" s="5">
        <v>18</v>
      </c>
      <c r="B20" s="13"/>
      <c r="C20" s="57" t="s">
        <v>110</v>
      </c>
      <c r="D20" s="8">
        <v>13093222</v>
      </c>
      <c r="E20" s="8" t="s">
        <v>81</v>
      </c>
      <c r="F20" s="8"/>
      <c r="G20" s="36">
        <v>10144556185</v>
      </c>
      <c r="H20" s="55">
        <v>3</v>
      </c>
      <c r="I20" s="56" t="s">
        <v>189</v>
      </c>
    </row>
    <row r="21" spans="1:9" s="11" customFormat="1" ht="30" customHeight="1" x14ac:dyDescent="0.25">
      <c r="A21" s="5">
        <v>19</v>
      </c>
      <c r="B21" s="6" t="s">
        <v>7</v>
      </c>
      <c r="C21" s="7" t="s">
        <v>22</v>
      </c>
      <c r="D21" s="23"/>
      <c r="E21" s="8" t="str">
        <f t="shared" si="0"/>
        <v/>
      </c>
      <c r="F21" s="8"/>
      <c r="G21" s="6"/>
      <c r="H21" s="9">
        <f>SUM(H22:H29)</f>
        <v>7198.69</v>
      </c>
      <c r="I21" s="10"/>
    </row>
    <row r="22" spans="1:9" ht="30" customHeight="1" x14ac:dyDescent="0.25">
      <c r="A22" s="5">
        <v>20</v>
      </c>
      <c r="B22" s="8"/>
      <c r="C22" s="54" t="s">
        <v>90</v>
      </c>
      <c r="D22" s="23">
        <v>12276949</v>
      </c>
      <c r="E22" s="8" t="s">
        <v>91</v>
      </c>
      <c r="F22" s="8"/>
      <c r="G22" s="8">
        <v>241365266</v>
      </c>
      <c r="H22" s="55">
        <v>459.18</v>
      </c>
      <c r="I22" s="56" t="s">
        <v>135</v>
      </c>
    </row>
    <row r="23" spans="1:9" ht="30" customHeight="1" x14ac:dyDescent="0.25">
      <c r="A23" s="5">
        <v>21</v>
      </c>
      <c r="B23" s="8"/>
      <c r="C23" s="54" t="s">
        <v>90</v>
      </c>
      <c r="D23" s="60">
        <v>12276949</v>
      </c>
      <c r="E23" s="8" t="s">
        <v>91</v>
      </c>
      <c r="F23" s="8"/>
      <c r="G23" s="8">
        <v>241370033</v>
      </c>
      <c r="H23" s="55">
        <v>573.94000000000005</v>
      </c>
      <c r="I23" s="56" t="s">
        <v>136</v>
      </c>
    </row>
    <row r="24" spans="1:9" ht="30" customHeight="1" x14ac:dyDescent="0.25">
      <c r="A24" s="5">
        <v>22</v>
      </c>
      <c r="B24" s="8"/>
      <c r="C24" s="54" t="s">
        <v>114</v>
      </c>
      <c r="D24" s="60">
        <v>11581952</v>
      </c>
      <c r="E24" s="8" t="s">
        <v>81</v>
      </c>
      <c r="F24" s="8"/>
      <c r="G24" s="8">
        <v>2151</v>
      </c>
      <c r="H24" s="55">
        <v>1242.1600000000001</v>
      </c>
      <c r="I24" s="56" t="s">
        <v>139</v>
      </c>
    </row>
    <row r="25" spans="1:9" ht="30" customHeight="1" x14ac:dyDescent="0.25">
      <c r="A25" s="5">
        <v>23</v>
      </c>
      <c r="B25" s="8"/>
      <c r="C25" s="54" t="s">
        <v>137</v>
      </c>
      <c r="D25" s="58" t="s">
        <v>278</v>
      </c>
      <c r="E25" s="8" t="s">
        <v>81</v>
      </c>
      <c r="F25" s="8"/>
      <c r="G25" s="8">
        <v>40800476</v>
      </c>
      <c r="H25" s="55">
        <v>877.51</v>
      </c>
      <c r="I25" s="56" t="s">
        <v>138</v>
      </c>
    </row>
    <row r="26" spans="1:9" ht="30" customHeight="1" x14ac:dyDescent="0.25">
      <c r="A26" s="5">
        <v>24</v>
      </c>
      <c r="B26" s="8"/>
      <c r="C26" s="54" t="s">
        <v>186</v>
      </c>
      <c r="D26" s="58" t="s">
        <v>277</v>
      </c>
      <c r="E26" s="8" t="s">
        <v>81</v>
      </c>
      <c r="F26" s="8"/>
      <c r="G26" s="8">
        <v>216597</v>
      </c>
      <c r="H26" s="55">
        <v>741.61</v>
      </c>
      <c r="I26" s="56" t="s">
        <v>190</v>
      </c>
    </row>
    <row r="27" spans="1:9" ht="30" customHeight="1" x14ac:dyDescent="0.25">
      <c r="A27" s="5">
        <v>25</v>
      </c>
      <c r="B27" s="8"/>
      <c r="C27" s="54" t="s">
        <v>137</v>
      </c>
      <c r="D27" s="58" t="s">
        <v>278</v>
      </c>
      <c r="E27" s="8" t="s">
        <v>81</v>
      </c>
      <c r="F27" s="8"/>
      <c r="G27" s="8">
        <v>40807518</v>
      </c>
      <c r="H27" s="55">
        <v>639.85</v>
      </c>
      <c r="I27" s="56" t="s">
        <v>191</v>
      </c>
    </row>
    <row r="28" spans="1:9" ht="30" customHeight="1" x14ac:dyDescent="0.25">
      <c r="A28" s="5">
        <v>26</v>
      </c>
      <c r="B28" s="8"/>
      <c r="C28" s="54" t="s">
        <v>192</v>
      </c>
      <c r="D28" s="58" t="s">
        <v>279</v>
      </c>
      <c r="E28" s="8" t="s">
        <v>81</v>
      </c>
      <c r="F28" s="8"/>
      <c r="G28" s="8">
        <v>798069</v>
      </c>
      <c r="H28" s="55">
        <v>2945.57</v>
      </c>
      <c r="I28" s="56" t="s">
        <v>193</v>
      </c>
    </row>
    <row r="29" spans="1:9" ht="30" customHeight="1" x14ac:dyDescent="0.25">
      <c r="A29" s="5">
        <v>27</v>
      </c>
      <c r="B29" s="8"/>
      <c r="C29" s="54" t="s">
        <v>192</v>
      </c>
      <c r="D29" s="58" t="s">
        <v>279</v>
      </c>
      <c r="E29" s="8" t="s">
        <v>81</v>
      </c>
      <c r="F29" s="8"/>
      <c r="G29" s="8">
        <v>3272</v>
      </c>
      <c r="H29" s="55">
        <v>-281.13</v>
      </c>
      <c r="I29" s="56" t="s">
        <v>193</v>
      </c>
    </row>
    <row r="30" spans="1:9" s="11" customFormat="1" ht="24" customHeight="1" x14ac:dyDescent="0.25">
      <c r="A30" s="5">
        <v>28</v>
      </c>
      <c r="B30" s="13" t="s">
        <v>68</v>
      </c>
      <c r="C30" s="24" t="s">
        <v>69</v>
      </c>
      <c r="D30" s="25"/>
      <c r="E30" s="8"/>
      <c r="F30" s="26"/>
      <c r="G30" s="26"/>
      <c r="H30" s="27">
        <f>H31</f>
        <v>1604.47</v>
      </c>
      <c r="I30" s="28"/>
    </row>
    <row r="31" spans="1:9" s="11" customFormat="1" ht="24" customHeight="1" x14ac:dyDescent="0.25">
      <c r="A31" s="5">
        <v>29</v>
      </c>
      <c r="B31" s="13"/>
      <c r="C31" s="61" t="s">
        <v>194</v>
      </c>
      <c r="D31" s="59">
        <v>26720463</v>
      </c>
      <c r="E31" s="8" t="s">
        <v>81</v>
      </c>
      <c r="F31" s="29"/>
      <c r="G31" s="29">
        <v>10205035</v>
      </c>
      <c r="H31" s="62">
        <v>1604.47</v>
      </c>
      <c r="I31" s="30" t="s">
        <v>195</v>
      </c>
    </row>
    <row r="32" spans="1:9" s="11" customFormat="1" ht="24.75" customHeight="1" x14ac:dyDescent="0.25">
      <c r="A32" s="5">
        <v>30</v>
      </c>
      <c r="B32" s="13" t="s">
        <v>55</v>
      </c>
      <c r="C32" s="14" t="s">
        <v>56</v>
      </c>
      <c r="D32" s="23"/>
      <c r="E32" s="8" t="str">
        <f t="shared" si="0"/>
        <v/>
      </c>
      <c r="F32" s="8"/>
      <c r="G32" s="15"/>
      <c r="H32" s="35">
        <f>SUM(H33:H36)</f>
        <v>191536.87</v>
      </c>
      <c r="I32" s="34"/>
    </row>
    <row r="33" spans="1:9" s="11" customFormat="1" ht="24.75" customHeight="1" x14ac:dyDescent="0.25">
      <c r="A33" s="5">
        <v>31</v>
      </c>
      <c r="B33" s="13"/>
      <c r="C33" s="57" t="s">
        <v>115</v>
      </c>
      <c r="D33" s="58">
        <v>449060</v>
      </c>
      <c r="E33" s="8" t="s">
        <v>56</v>
      </c>
      <c r="F33" s="8"/>
      <c r="G33" s="36">
        <v>1825</v>
      </c>
      <c r="H33" s="63">
        <v>93189.49</v>
      </c>
      <c r="I33" s="64" t="s">
        <v>140</v>
      </c>
    </row>
    <row r="34" spans="1:9" s="11" customFormat="1" ht="24.75" customHeight="1" x14ac:dyDescent="0.25">
      <c r="A34" s="5">
        <v>32</v>
      </c>
      <c r="B34" s="13"/>
      <c r="C34" s="57" t="s">
        <v>115</v>
      </c>
      <c r="D34" s="58">
        <v>449060</v>
      </c>
      <c r="E34" s="8" t="s">
        <v>56</v>
      </c>
      <c r="F34" s="8"/>
      <c r="G34" s="36">
        <v>1819</v>
      </c>
      <c r="H34" s="63">
        <v>93122.5</v>
      </c>
      <c r="I34" s="64" t="s">
        <v>280</v>
      </c>
    </row>
    <row r="35" spans="1:9" s="11" customFormat="1" ht="24.75" customHeight="1" x14ac:dyDescent="0.25">
      <c r="A35" s="5">
        <v>33</v>
      </c>
      <c r="B35" s="13"/>
      <c r="C35" s="57" t="s">
        <v>281</v>
      </c>
      <c r="D35" s="53">
        <v>2816464</v>
      </c>
      <c r="E35" s="8" t="s">
        <v>56</v>
      </c>
      <c r="F35" s="8"/>
      <c r="G35" s="36">
        <v>35008138436</v>
      </c>
      <c r="H35" s="63">
        <v>4998.78</v>
      </c>
      <c r="I35" s="64" t="s">
        <v>282</v>
      </c>
    </row>
    <row r="36" spans="1:9" s="11" customFormat="1" ht="24.75" customHeight="1" x14ac:dyDescent="0.25">
      <c r="A36" s="5">
        <v>34</v>
      </c>
      <c r="B36" s="13"/>
      <c r="C36" s="57" t="s">
        <v>283</v>
      </c>
      <c r="D36" s="53">
        <v>9675370</v>
      </c>
      <c r="E36" s="8" t="s">
        <v>56</v>
      </c>
      <c r="F36" s="8"/>
      <c r="G36" s="36">
        <v>109106</v>
      </c>
      <c r="H36" s="63">
        <v>226.1</v>
      </c>
      <c r="I36" s="64" t="s">
        <v>284</v>
      </c>
    </row>
    <row r="37" spans="1:9" s="11" customFormat="1" ht="26.25" customHeight="1" x14ac:dyDescent="0.25">
      <c r="A37" s="5">
        <v>35</v>
      </c>
      <c r="B37" s="13" t="s">
        <v>57</v>
      </c>
      <c r="C37" s="7" t="s">
        <v>58</v>
      </c>
      <c r="D37" s="23"/>
      <c r="E37" s="8" t="str">
        <f t="shared" si="0"/>
        <v/>
      </c>
      <c r="F37" s="8"/>
      <c r="G37" s="6"/>
      <c r="H37" s="9">
        <v>0</v>
      </c>
      <c r="I37" s="10"/>
    </row>
    <row r="38" spans="1:9" s="11" customFormat="1" ht="24.75" customHeight="1" x14ac:dyDescent="0.25">
      <c r="A38" s="5">
        <v>36</v>
      </c>
      <c r="B38" s="6" t="s">
        <v>8</v>
      </c>
      <c r="C38" s="7" t="s">
        <v>21</v>
      </c>
      <c r="D38" s="23"/>
      <c r="E38" s="8" t="str">
        <f t="shared" si="0"/>
        <v/>
      </c>
      <c r="F38" s="8"/>
      <c r="G38" s="6"/>
      <c r="H38" s="9">
        <f>SUM(H39:H47)</f>
        <v>29096.29</v>
      </c>
      <c r="I38" s="10"/>
    </row>
    <row r="39" spans="1:9" s="11" customFormat="1" ht="30" customHeight="1" x14ac:dyDescent="0.25">
      <c r="A39" s="5">
        <v>37</v>
      </c>
      <c r="B39" s="6"/>
      <c r="C39" s="54" t="s">
        <v>79</v>
      </c>
      <c r="D39" s="23">
        <v>5888716</v>
      </c>
      <c r="E39" s="8" t="s">
        <v>78</v>
      </c>
      <c r="F39" s="8"/>
      <c r="G39" s="8">
        <v>14164619</v>
      </c>
      <c r="H39" s="55">
        <v>1600.55</v>
      </c>
      <c r="I39" s="56" t="s">
        <v>141</v>
      </c>
    </row>
    <row r="40" spans="1:9" s="11" customFormat="1" ht="30" customHeight="1" x14ac:dyDescent="0.25">
      <c r="A40" s="5">
        <v>38</v>
      </c>
      <c r="B40" s="6"/>
      <c r="C40" s="54" t="s">
        <v>79</v>
      </c>
      <c r="D40" s="23">
        <v>5888716</v>
      </c>
      <c r="E40" s="8" t="s">
        <v>78</v>
      </c>
      <c r="F40" s="8"/>
      <c r="G40" s="8">
        <v>14164620</v>
      </c>
      <c r="H40" s="55">
        <v>178.5</v>
      </c>
      <c r="I40" s="56" t="s">
        <v>141</v>
      </c>
    </row>
    <row r="41" spans="1:9" s="11" customFormat="1" ht="30" customHeight="1" x14ac:dyDescent="0.25">
      <c r="A41" s="5">
        <v>39</v>
      </c>
      <c r="B41" s="6"/>
      <c r="C41" s="54" t="s">
        <v>79</v>
      </c>
      <c r="D41" s="23">
        <v>5888716</v>
      </c>
      <c r="E41" s="8" t="s">
        <v>78</v>
      </c>
      <c r="F41" s="8"/>
      <c r="G41" s="8">
        <v>14164624</v>
      </c>
      <c r="H41" s="55">
        <v>78</v>
      </c>
      <c r="I41" s="56" t="s">
        <v>141</v>
      </c>
    </row>
    <row r="42" spans="1:9" s="11" customFormat="1" ht="30" customHeight="1" x14ac:dyDescent="0.25">
      <c r="A42" s="5">
        <v>40</v>
      </c>
      <c r="B42" s="6"/>
      <c r="C42" s="54" t="s">
        <v>79</v>
      </c>
      <c r="D42" s="23">
        <v>5888716</v>
      </c>
      <c r="E42" s="8" t="s">
        <v>78</v>
      </c>
      <c r="F42" s="8"/>
      <c r="G42" s="8">
        <v>14164625</v>
      </c>
      <c r="H42" s="55">
        <v>47.98</v>
      </c>
      <c r="I42" s="56" t="s">
        <v>141</v>
      </c>
    </row>
    <row r="43" spans="1:9" s="11" customFormat="1" ht="30" customHeight="1" x14ac:dyDescent="0.25">
      <c r="A43" s="5">
        <v>41</v>
      </c>
      <c r="B43" s="6"/>
      <c r="C43" s="54" t="s">
        <v>75</v>
      </c>
      <c r="D43" s="23"/>
      <c r="E43" s="8" t="s">
        <v>76</v>
      </c>
      <c r="F43" s="8"/>
      <c r="G43" s="8"/>
      <c r="H43" s="55">
        <v>26.9</v>
      </c>
      <c r="I43" s="56" t="s">
        <v>142</v>
      </c>
    </row>
    <row r="44" spans="1:9" s="11" customFormat="1" ht="30" customHeight="1" x14ac:dyDescent="0.25">
      <c r="A44" s="5">
        <v>42</v>
      </c>
      <c r="B44" s="6"/>
      <c r="C44" s="54" t="s">
        <v>77</v>
      </c>
      <c r="D44" s="23">
        <v>9010105</v>
      </c>
      <c r="E44" s="8" t="s">
        <v>78</v>
      </c>
      <c r="F44" s="8"/>
      <c r="G44" s="8">
        <v>31265440</v>
      </c>
      <c r="H44" s="55">
        <v>3372.56</v>
      </c>
      <c r="I44" s="56" t="s">
        <v>143</v>
      </c>
    </row>
    <row r="45" spans="1:9" s="11" customFormat="1" ht="30" customHeight="1" x14ac:dyDescent="0.25">
      <c r="A45" s="5">
        <v>43</v>
      </c>
      <c r="B45" s="6"/>
      <c r="C45" s="54" t="s">
        <v>77</v>
      </c>
      <c r="D45" s="23">
        <v>9010105</v>
      </c>
      <c r="E45" s="8" t="s">
        <v>78</v>
      </c>
      <c r="F45" s="8"/>
      <c r="G45" s="8">
        <v>31272573</v>
      </c>
      <c r="H45" s="55">
        <v>9942.3700000000008</v>
      </c>
      <c r="I45" s="56" t="s">
        <v>144</v>
      </c>
    </row>
    <row r="46" spans="1:9" s="11" customFormat="1" ht="30" customHeight="1" x14ac:dyDescent="0.25">
      <c r="A46" s="5">
        <v>44</v>
      </c>
      <c r="B46" s="6"/>
      <c r="C46" s="54" t="s">
        <v>77</v>
      </c>
      <c r="D46" s="23">
        <v>9010105</v>
      </c>
      <c r="E46" s="8" t="s">
        <v>78</v>
      </c>
      <c r="F46" s="8"/>
      <c r="G46" s="8">
        <v>34562976</v>
      </c>
      <c r="H46" s="55">
        <v>3388.49</v>
      </c>
      <c r="I46" s="56" t="s">
        <v>285</v>
      </c>
    </row>
    <row r="47" spans="1:9" s="11" customFormat="1" ht="30" customHeight="1" x14ac:dyDescent="0.25">
      <c r="A47" s="5">
        <v>45</v>
      </c>
      <c r="B47" s="6"/>
      <c r="C47" s="54" t="s">
        <v>77</v>
      </c>
      <c r="D47" s="23">
        <v>9010105</v>
      </c>
      <c r="E47" s="8" t="s">
        <v>78</v>
      </c>
      <c r="F47" s="8"/>
      <c r="G47" s="8">
        <v>34576773</v>
      </c>
      <c r="H47" s="55">
        <v>10460.94</v>
      </c>
      <c r="I47" s="56" t="s">
        <v>286</v>
      </c>
    </row>
    <row r="48" spans="1:9" s="11" customFormat="1" ht="30" customHeight="1" x14ac:dyDescent="0.25">
      <c r="A48" s="5">
        <v>46</v>
      </c>
      <c r="B48" s="6" t="s">
        <v>9</v>
      </c>
      <c r="C48" s="7" t="s">
        <v>20</v>
      </c>
      <c r="D48" s="23"/>
      <c r="E48" s="8" t="str">
        <f t="shared" si="0"/>
        <v/>
      </c>
      <c r="F48" s="8"/>
      <c r="G48" s="6"/>
      <c r="H48" s="9">
        <f>SUM(H49:H56)</f>
        <v>20985.1</v>
      </c>
      <c r="I48" s="10"/>
    </row>
    <row r="49" spans="1:10" s="11" customFormat="1" ht="30" customHeight="1" x14ac:dyDescent="0.25">
      <c r="A49" s="5">
        <v>47</v>
      </c>
      <c r="B49" s="6"/>
      <c r="C49" s="54" t="s">
        <v>80</v>
      </c>
      <c r="D49" s="58">
        <v>27711587</v>
      </c>
      <c r="E49" s="8" t="s">
        <v>81</v>
      </c>
      <c r="F49" s="8"/>
      <c r="G49" s="8">
        <v>6558</v>
      </c>
      <c r="H49" s="55">
        <v>300</v>
      </c>
      <c r="I49" s="56" t="s">
        <v>145</v>
      </c>
    </row>
    <row r="50" spans="1:10" s="11" customFormat="1" ht="30" customHeight="1" x14ac:dyDescent="0.25">
      <c r="A50" s="5">
        <v>48</v>
      </c>
      <c r="B50" s="6"/>
      <c r="C50" s="54" t="s">
        <v>146</v>
      </c>
      <c r="D50" s="58">
        <v>32562910</v>
      </c>
      <c r="E50" s="8" t="s">
        <v>81</v>
      </c>
      <c r="F50" s="8"/>
      <c r="G50" s="8">
        <v>1359</v>
      </c>
      <c r="H50" s="55">
        <v>273.7</v>
      </c>
      <c r="I50" s="56" t="s">
        <v>147</v>
      </c>
    </row>
    <row r="51" spans="1:10" s="11" customFormat="1" ht="30" customHeight="1" x14ac:dyDescent="0.25">
      <c r="A51" s="5">
        <v>49</v>
      </c>
      <c r="B51" s="6"/>
      <c r="C51" s="54" t="s">
        <v>148</v>
      </c>
      <c r="D51" s="65">
        <v>25051565</v>
      </c>
      <c r="E51" s="8" t="s">
        <v>81</v>
      </c>
      <c r="F51" s="8"/>
      <c r="G51" s="8">
        <v>539517</v>
      </c>
      <c r="H51" s="55">
        <v>134.99</v>
      </c>
      <c r="I51" s="56" t="s">
        <v>149</v>
      </c>
    </row>
    <row r="52" spans="1:10" s="11" customFormat="1" ht="30" customHeight="1" x14ac:dyDescent="0.25">
      <c r="A52" s="5">
        <v>50</v>
      </c>
      <c r="B52" s="6"/>
      <c r="C52" s="54" t="s">
        <v>146</v>
      </c>
      <c r="D52" s="58">
        <v>32562910</v>
      </c>
      <c r="E52" s="8" t="s">
        <v>81</v>
      </c>
      <c r="F52" s="8"/>
      <c r="G52" s="8">
        <v>629</v>
      </c>
      <c r="H52" s="55">
        <v>1309</v>
      </c>
      <c r="I52" s="56" t="s">
        <v>150</v>
      </c>
    </row>
    <row r="53" spans="1:10" s="11" customFormat="1" ht="30" customHeight="1" x14ac:dyDescent="0.25">
      <c r="A53" s="5">
        <v>51</v>
      </c>
      <c r="B53" s="6"/>
      <c r="C53" s="54" t="s">
        <v>104</v>
      </c>
      <c r="D53" s="66">
        <v>48382789</v>
      </c>
      <c r="E53" s="8" t="s">
        <v>81</v>
      </c>
      <c r="F53" s="8"/>
      <c r="G53" s="8">
        <v>142</v>
      </c>
      <c r="H53" s="55">
        <v>217.77</v>
      </c>
      <c r="I53" s="56" t="s">
        <v>151</v>
      </c>
    </row>
    <row r="54" spans="1:10" s="11" customFormat="1" ht="30" customHeight="1" x14ac:dyDescent="0.25">
      <c r="A54" s="5">
        <v>52</v>
      </c>
      <c r="B54" s="6"/>
      <c r="C54" s="54" t="s">
        <v>152</v>
      </c>
      <c r="D54" s="58">
        <v>2779625</v>
      </c>
      <c r="E54" s="8" t="s">
        <v>81</v>
      </c>
      <c r="F54" s="8"/>
      <c r="G54" s="8">
        <v>13671</v>
      </c>
      <c r="H54" s="55">
        <v>1149.54</v>
      </c>
      <c r="I54" s="56" t="s">
        <v>153</v>
      </c>
    </row>
    <row r="55" spans="1:10" s="11" customFormat="1" ht="30" customHeight="1" x14ac:dyDescent="0.25">
      <c r="A55" s="5">
        <v>53</v>
      </c>
      <c r="B55" s="6"/>
      <c r="C55" s="54" t="s">
        <v>112</v>
      </c>
      <c r="D55" s="58">
        <v>16310679</v>
      </c>
      <c r="E55" s="8" t="s">
        <v>81</v>
      </c>
      <c r="F55" s="8"/>
      <c r="G55" s="8">
        <v>13671</v>
      </c>
      <c r="H55" s="55">
        <v>12959.1</v>
      </c>
      <c r="I55" s="56" t="s">
        <v>154</v>
      </c>
    </row>
    <row r="56" spans="1:10" s="11" customFormat="1" ht="30" customHeight="1" x14ac:dyDescent="0.25">
      <c r="A56" s="5">
        <v>54</v>
      </c>
      <c r="B56" s="6"/>
      <c r="C56" s="54" t="s">
        <v>73</v>
      </c>
      <c r="D56" s="58"/>
      <c r="E56" s="8" t="s">
        <v>81</v>
      </c>
      <c r="F56" s="8"/>
      <c r="G56" s="8">
        <v>2616</v>
      </c>
      <c r="H56" s="55">
        <v>4641</v>
      </c>
      <c r="I56" s="56" t="s">
        <v>287</v>
      </c>
    </row>
    <row r="57" spans="1:10" s="49" customFormat="1" ht="29.25" customHeight="1" x14ac:dyDescent="0.25">
      <c r="A57" s="5">
        <v>55</v>
      </c>
      <c r="B57" s="6" t="s">
        <v>10</v>
      </c>
      <c r="C57" s="7" t="s">
        <v>19</v>
      </c>
      <c r="D57" s="23"/>
      <c r="E57" s="8" t="str">
        <f t="shared" si="0"/>
        <v/>
      </c>
      <c r="F57" s="8"/>
      <c r="G57" s="6"/>
      <c r="H57" s="9">
        <f>SUM(H58:H100)</f>
        <v>531955.1399999999</v>
      </c>
      <c r="I57" s="10"/>
      <c r="J57" s="11"/>
    </row>
    <row r="58" spans="1:10" s="49" customFormat="1" ht="29.25" customHeight="1" x14ac:dyDescent="0.25">
      <c r="A58" s="5">
        <v>56</v>
      </c>
      <c r="B58" s="6"/>
      <c r="C58" s="54" t="s">
        <v>75</v>
      </c>
      <c r="D58" s="23"/>
      <c r="E58" s="8" t="s">
        <v>76</v>
      </c>
      <c r="F58" s="8"/>
      <c r="G58" s="8"/>
      <c r="H58" s="55">
        <v>753.11</v>
      </c>
      <c r="I58" s="56" t="s">
        <v>142</v>
      </c>
      <c r="J58" s="11"/>
    </row>
    <row r="59" spans="1:10" s="49" customFormat="1" ht="29.25" customHeight="1" x14ac:dyDescent="0.25">
      <c r="A59" s="5">
        <v>57</v>
      </c>
      <c r="B59" s="6"/>
      <c r="C59" s="54" t="s">
        <v>75</v>
      </c>
      <c r="D59" s="23"/>
      <c r="E59" s="8" t="s">
        <v>76</v>
      </c>
      <c r="F59" s="8"/>
      <c r="G59" s="8"/>
      <c r="H59" s="55">
        <v>970</v>
      </c>
      <c r="I59" s="56" t="s">
        <v>156</v>
      </c>
      <c r="J59" s="11"/>
    </row>
    <row r="60" spans="1:10" s="49" customFormat="1" ht="29.25" customHeight="1" x14ac:dyDescent="0.25">
      <c r="A60" s="5">
        <v>58</v>
      </c>
      <c r="B60" s="6"/>
      <c r="C60" s="54" t="s">
        <v>118</v>
      </c>
      <c r="D60" s="77">
        <v>40038535</v>
      </c>
      <c r="E60" s="8" t="s">
        <v>81</v>
      </c>
      <c r="F60" s="8"/>
      <c r="G60" s="8"/>
      <c r="H60" s="55">
        <v>812.47</v>
      </c>
      <c r="I60" s="56" t="s">
        <v>167</v>
      </c>
      <c r="J60" s="11"/>
    </row>
    <row r="61" spans="1:10" s="49" customFormat="1" ht="29.25" customHeight="1" x14ac:dyDescent="0.25">
      <c r="A61" s="5">
        <v>59</v>
      </c>
      <c r="B61" s="6"/>
      <c r="C61" s="54" t="s">
        <v>114</v>
      </c>
      <c r="D61" s="23">
        <v>11581952</v>
      </c>
      <c r="E61" s="8" t="s">
        <v>81</v>
      </c>
      <c r="F61" s="8"/>
      <c r="G61" s="8"/>
      <c r="H61" s="55">
        <v>1242.1600000000001</v>
      </c>
      <c r="I61" s="56" t="s">
        <v>139</v>
      </c>
      <c r="J61" s="11"/>
    </row>
    <row r="62" spans="1:10" s="49" customFormat="1" ht="29.25" customHeight="1" x14ac:dyDescent="0.25">
      <c r="A62" s="5">
        <v>60</v>
      </c>
      <c r="B62" s="6"/>
      <c r="C62" s="54" t="s">
        <v>73</v>
      </c>
      <c r="D62" s="25">
        <v>3631030</v>
      </c>
      <c r="E62" s="8" t="s">
        <v>81</v>
      </c>
      <c r="F62" s="8"/>
      <c r="G62" s="8">
        <v>2615</v>
      </c>
      <c r="H62" s="55">
        <v>3497.41</v>
      </c>
      <c r="I62" s="56" t="s">
        <v>155</v>
      </c>
      <c r="J62" s="11"/>
    </row>
    <row r="63" spans="1:10" s="49" customFormat="1" ht="29.25" customHeight="1" x14ac:dyDescent="0.25">
      <c r="A63" s="5">
        <v>61</v>
      </c>
      <c r="B63" s="6"/>
      <c r="C63" s="54" t="s">
        <v>84</v>
      </c>
      <c r="D63" s="25">
        <v>13373052</v>
      </c>
      <c r="E63" s="8" t="s">
        <v>81</v>
      </c>
      <c r="F63" s="8"/>
      <c r="G63" s="8">
        <v>1057137</v>
      </c>
      <c r="H63" s="55">
        <v>4284</v>
      </c>
      <c r="I63" s="56" t="s">
        <v>163</v>
      </c>
      <c r="J63" s="11"/>
    </row>
    <row r="64" spans="1:10" s="49" customFormat="1" ht="29.25" customHeight="1" x14ac:dyDescent="0.25">
      <c r="A64" s="5">
        <v>62</v>
      </c>
      <c r="B64" s="6"/>
      <c r="C64" s="54" t="s">
        <v>85</v>
      </c>
      <c r="D64" s="25">
        <v>23726151</v>
      </c>
      <c r="E64" s="8" t="s">
        <v>81</v>
      </c>
      <c r="F64" s="8"/>
      <c r="G64" s="8">
        <v>24019</v>
      </c>
      <c r="H64" s="55">
        <v>20230</v>
      </c>
      <c r="I64" s="56" t="s">
        <v>162</v>
      </c>
      <c r="J64" s="11"/>
    </row>
    <row r="65" spans="1:10" s="49" customFormat="1" ht="29.25" customHeight="1" x14ac:dyDescent="0.25">
      <c r="A65" s="5">
        <v>63</v>
      </c>
      <c r="B65" s="6"/>
      <c r="C65" s="54" t="s">
        <v>86</v>
      </c>
      <c r="D65" s="25">
        <v>17474653</v>
      </c>
      <c r="E65" s="8" t="s">
        <v>117</v>
      </c>
      <c r="F65" s="8"/>
      <c r="G65" s="8">
        <v>8124</v>
      </c>
      <c r="H65" s="55">
        <v>714</v>
      </c>
      <c r="I65" s="56" t="s">
        <v>159</v>
      </c>
      <c r="J65" s="11"/>
    </row>
    <row r="66" spans="1:10" s="49" customFormat="1" ht="30" customHeight="1" x14ac:dyDescent="0.25">
      <c r="A66" s="5">
        <v>64</v>
      </c>
      <c r="B66" s="6"/>
      <c r="C66" s="54" t="s">
        <v>86</v>
      </c>
      <c r="D66" s="23">
        <v>17474653</v>
      </c>
      <c r="E66" s="8" t="s">
        <v>87</v>
      </c>
      <c r="F66" s="8"/>
      <c r="G66" s="8">
        <v>8125</v>
      </c>
      <c r="H66" s="63">
        <v>654.5</v>
      </c>
      <c r="I66" s="56" t="s">
        <v>160</v>
      </c>
      <c r="J66" s="11"/>
    </row>
    <row r="67" spans="1:10" s="49" customFormat="1" ht="30" customHeight="1" x14ac:dyDescent="0.25">
      <c r="A67" s="5">
        <v>65</v>
      </c>
      <c r="B67" s="6"/>
      <c r="C67" s="54" t="s">
        <v>86</v>
      </c>
      <c r="D67" s="23">
        <v>17474653</v>
      </c>
      <c r="E67" s="8" t="s">
        <v>87</v>
      </c>
      <c r="F67" s="8"/>
      <c r="G67" s="8">
        <v>8127</v>
      </c>
      <c r="H67" s="63">
        <v>654.5</v>
      </c>
      <c r="I67" s="56" t="s">
        <v>161</v>
      </c>
      <c r="J67" s="11"/>
    </row>
    <row r="68" spans="1:10" s="49" customFormat="1" ht="30" customHeight="1" x14ac:dyDescent="0.25">
      <c r="A68" s="5">
        <v>66</v>
      </c>
      <c r="B68" s="6"/>
      <c r="C68" s="54" t="s">
        <v>89</v>
      </c>
      <c r="D68" s="23">
        <v>21917996</v>
      </c>
      <c r="E68" s="8" t="s">
        <v>81</v>
      </c>
      <c r="F68" s="8"/>
      <c r="G68" s="8">
        <v>11977</v>
      </c>
      <c r="H68" s="55">
        <v>376.04</v>
      </c>
      <c r="I68" s="56" t="s">
        <v>172</v>
      </c>
      <c r="J68" s="11"/>
    </row>
    <row r="69" spans="1:10" s="49" customFormat="1" ht="30" customHeight="1" x14ac:dyDescent="0.25">
      <c r="A69" s="5">
        <v>67</v>
      </c>
      <c r="B69" s="6"/>
      <c r="C69" s="54" t="s">
        <v>83</v>
      </c>
      <c r="D69" s="8">
        <v>6410158</v>
      </c>
      <c r="E69" s="8" t="s">
        <v>81</v>
      </c>
      <c r="F69" s="8"/>
      <c r="G69" s="8">
        <v>167713</v>
      </c>
      <c r="H69" s="55">
        <v>398.66</v>
      </c>
      <c r="I69" s="56" t="s">
        <v>171</v>
      </c>
      <c r="J69" s="11"/>
    </row>
    <row r="70" spans="1:10" s="49" customFormat="1" ht="30" customHeight="1" x14ac:dyDescent="0.25">
      <c r="A70" s="5">
        <v>68</v>
      </c>
      <c r="B70" s="6"/>
      <c r="C70" s="54" t="s">
        <v>103</v>
      </c>
      <c r="D70" s="67">
        <v>29630560</v>
      </c>
      <c r="E70" s="8" t="s">
        <v>81</v>
      </c>
      <c r="F70" s="8"/>
      <c r="G70" s="8">
        <v>40</v>
      </c>
      <c r="H70" s="55">
        <v>21003.5</v>
      </c>
      <c r="I70" s="56" t="s">
        <v>169</v>
      </c>
      <c r="J70" s="11"/>
    </row>
    <row r="71" spans="1:10" s="49" customFormat="1" ht="30" customHeight="1" x14ac:dyDescent="0.25">
      <c r="A71" s="5">
        <v>69</v>
      </c>
      <c r="B71" s="6"/>
      <c r="C71" s="54" t="s">
        <v>104</v>
      </c>
      <c r="D71" s="39">
        <v>48382789</v>
      </c>
      <c r="E71" s="8" t="s">
        <v>81</v>
      </c>
      <c r="F71" s="8"/>
      <c r="G71" s="8">
        <v>128</v>
      </c>
      <c r="H71" s="55">
        <v>1785</v>
      </c>
      <c r="I71" s="56" t="s">
        <v>158</v>
      </c>
      <c r="J71" s="11"/>
    </row>
    <row r="72" spans="1:10" s="49" customFormat="1" ht="30" customHeight="1" x14ac:dyDescent="0.25">
      <c r="A72" s="5">
        <v>70</v>
      </c>
      <c r="B72" s="6"/>
      <c r="C72" s="54" t="s">
        <v>102</v>
      </c>
      <c r="D72" s="58">
        <v>38524100</v>
      </c>
      <c r="E72" s="8" t="s">
        <v>81</v>
      </c>
      <c r="F72" s="8"/>
      <c r="G72" s="8">
        <v>4292</v>
      </c>
      <c r="H72" s="55">
        <v>595</v>
      </c>
      <c r="I72" s="56" t="s">
        <v>165</v>
      </c>
      <c r="J72" s="11"/>
    </row>
    <row r="73" spans="1:10" s="49" customFormat="1" ht="30" customHeight="1" x14ac:dyDescent="0.25">
      <c r="A73" s="5">
        <v>71</v>
      </c>
      <c r="B73" s="6"/>
      <c r="C73" s="54" t="s">
        <v>102</v>
      </c>
      <c r="D73" s="58">
        <v>38524100</v>
      </c>
      <c r="E73" s="8" t="s">
        <v>81</v>
      </c>
      <c r="F73" s="8"/>
      <c r="G73" s="8">
        <v>4307</v>
      </c>
      <c r="H73" s="55">
        <v>87827.72</v>
      </c>
      <c r="I73" s="56" t="s">
        <v>166</v>
      </c>
      <c r="J73" s="11"/>
    </row>
    <row r="74" spans="1:10" s="49" customFormat="1" ht="30" customHeight="1" x14ac:dyDescent="0.25">
      <c r="A74" s="5">
        <v>72</v>
      </c>
      <c r="B74" s="6"/>
      <c r="C74" s="54" t="s">
        <v>119</v>
      </c>
      <c r="D74" s="58">
        <v>8438082</v>
      </c>
      <c r="E74" s="8" t="s">
        <v>81</v>
      </c>
      <c r="F74" s="8"/>
      <c r="G74" s="8">
        <v>661</v>
      </c>
      <c r="H74" s="55">
        <v>952</v>
      </c>
      <c r="I74" s="56" t="s">
        <v>170</v>
      </c>
      <c r="J74" s="11"/>
    </row>
    <row r="75" spans="1:10" s="49" customFormat="1" ht="30" customHeight="1" x14ac:dyDescent="0.25">
      <c r="A75" s="5">
        <v>73</v>
      </c>
      <c r="B75" s="6"/>
      <c r="C75" s="54" t="s">
        <v>119</v>
      </c>
      <c r="D75" s="58">
        <v>8438082</v>
      </c>
      <c r="E75" s="8" t="s">
        <v>81</v>
      </c>
      <c r="F75" s="8"/>
      <c r="G75" s="8">
        <v>662</v>
      </c>
      <c r="H75" s="55">
        <v>952</v>
      </c>
      <c r="I75" s="56" t="s">
        <v>170</v>
      </c>
      <c r="J75" s="11"/>
    </row>
    <row r="76" spans="1:10" s="49" customFormat="1" ht="30" customHeight="1" x14ac:dyDescent="0.25">
      <c r="A76" s="5">
        <v>74</v>
      </c>
      <c r="B76" s="6"/>
      <c r="C76" s="54" t="s">
        <v>115</v>
      </c>
      <c r="D76" s="58">
        <v>449060</v>
      </c>
      <c r="E76" s="8" t="s">
        <v>81</v>
      </c>
      <c r="F76" s="8"/>
      <c r="G76" s="8">
        <v>1825</v>
      </c>
      <c r="H76" s="55">
        <v>189729.32</v>
      </c>
      <c r="I76" s="56" t="s">
        <v>157</v>
      </c>
      <c r="J76" s="11"/>
    </row>
    <row r="77" spans="1:10" s="49" customFormat="1" ht="30" customHeight="1" x14ac:dyDescent="0.25">
      <c r="A77" s="5">
        <v>75</v>
      </c>
      <c r="B77" s="6"/>
      <c r="C77" s="54" t="s">
        <v>82</v>
      </c>
      <c r="D77" s="58">
        <v>32243164</v>
      </c>
      <c r="E77" s="8" t="s">
        <v>81</v>
      </c>
      <c r="F77" s="8"/>
      <c r="G77" s="8">
        <v>5025</v>
      </c>
      <c r="H77" s="55">
        <v>5950</v>
      </c>
      <c r="I77" s="56" t="s">
        <v>182</v>
      </c>
      <c r="J77" s="11"/>
    </row>
    <row r="78" spans="1:10" s="49" customFormat="1" ht="30" customHeight="1" x14ac:dyDescent="0.25">
      <c r="A78" s="5">
        <v>76</v>
      </c>
      <c r="B78" s="6"/>
      <c r="C78" s="54" t="s">
        <v>88</v>
      </c>
      <c r="D78" s="58">
        <v>24167740</v>
      </c>
      <c r="E78" s="8" t="s">
        <v>81</v>
      </c>
      <c r="F78" s="8"/>
      <c r="G78" s="8">
        <v>4406</v>
      </c>
      <c r="H78" s="55">
        <v>4046</v>
      </c>
      <c r="I78" s="56" t="s">
        <v>173</v>
      </c>
      <c r="J78" s="11"/>
    </row>
    <row r="79" spans="1:10" s="49" customFormat="1" ht="30" customHeight="1" x14ac:dyDescent="0.25">
      <c r="A79" s="5">
        <v>77</v>
      </c>
      <c r="B79" s="6"/>
      <c r="C79" s="54" t="s">
        <v>116</v>
      </c>
      <c r="D79" s="23">
        <v>17474653</v>
      </c>
      <c r="E79" s="8" t="s">
        <v>81</v>
      </c>
      <c r="F79" s="8"/>
      <c r="G79" s="8">
        <v>8121</v>
      </c>
      <c r="H79" s="55">
        <v>17850</v>
      </c>
      <c r="I79" s="56" t="s">
        <v>180</v>
      </c>
      <c r="J79" s="11"/>
    </row>
    <row r="80" spans="1:10" s="49" customFormat="1" ht="30" customHeight="1" x14ac:dyDescent="0.25">
      <c r="A80" s="5">
        <v>78</v>
      </c>
      <c r="B80" s="6"/>
      <c r="C80" s="54" t="s">
        <v>120</v>
      </c>
      <c r="D80" s="77">
        <v>41849667</v>
      </c>
      <c r="E80" s="8" t="s">
        <v>81</v>
      </c>
      <c r="F80" s="8"/>
      <c r="G80" s="8"/>
      <c r="H80" s="55">
        <v>123.46</v>
      </c>
      <c r="I80" s="56" t="s">
        <v>168</v>
      </c>
      <c r="J80" s="11"/>
    </row>
    <row r="81" spans="1:10" s="49" customFormat="1" ht="30" customHeight="1" x14ac:dyDescent="0.25">
      <c r="A81" s="5">
        <v>79</v>
      </c>
      <c r="B81" s="6"/>
      <c r="C81" s="54" t="s">
        <v>116</v>
      </c>
      <c r="D81" s="23">
        <v>17474653</v>
      </c>
      <c r="E81" s="8" t="s">
        <v>81</v>
      </c>
      <c r="F81" s="8"/>
      <c r="G81" s="8">
        <v>8126</v>
      </c>
      <c r="H81" s="55">
        <v>654.5</v>
      </c>
      <c r="I81" s="56" t="s">
        <v>178</v>
      </c>
      <c r="J81" s="11"/>
    </row>
    <row r="82" spans="1:10" s="49" customFormat="1" ht="30" customHeight="1" x14ac:dyDescent="0.25">
      <c r="A82" s="5">
        <v>80</v>
      </c>
      <c r="B82" s="6"/>
      <c r="C82" s="54" t="s">
        <v>116</v>
      </c>
      <c r="D82" s="23">
        <v>17474653</v>
      </c>
      <c r="E82" s="8" t="s">
        <v>81</v>
      </c>
      <c r="F82" s="8"/>
      <c r="G82" s="8">
        <v>8123</v>
      </c>
      <c r="H82" s="55">
        <v>6664</v>
      </c>
      <c r="I82" s="56" t="s">
        <v>179</v>
      </c>
      <c r="J82" s="11"/>
    </row>
    <row r="83" spans="1:10" s="49" customFormat="1" ht="30" customHeight="1" x14ac:dyDescent="0.25">
      <c r="A83" s="5">
        <v>81</v>
      </c>
      <c r="B83" s="6"/>
      <c r="C83" s="54" t="s">
        <v>111</v>
      </c>
      <c r="D83" s="68">
        <v>40237279</v>
      </c>
      <c r="E83" s="8" t="s">
        <v>81</v>
      </c>
      <c r="F83" s="8"/>
      <c r="G83" s="8">
        <v>15593</v>
      </c>
      <c r="H83" s="55">
        <v>1499</v>
      </c>
      <c r="I83" s="56" t="s">
        <v>164</v>
      </c>
      <c r="J83" s="11"/>
    </row>
    <row r="84" spans="1:10" s="49" customFormat="1" ht="30" customHeight="1" x14ac:dyDescent="0.25">
      <c r="A84" s="5">
        <v>82</v>
      </c>
      <c r="B84" s="6"/>
      <c r="C84" s="54" t="s">
        <v>111</v>
      </c>
      <c r="D84" s="68">
        <v>40237279</v>
      </c>
      <c r="E84" s="8" t="s">
        <v>81</v>
      </c>
      <c r="F84" s="8"/>
      <c r="G84" s="8">
        <v>15693</v>
      </c>
      <c r="H84" s="55">
        <v>200</v>
      </c>
      <c r="I84" s="56" t="s">
        <v>175</v>
      </c>
      <c r="J84" s="11"/>
    </row>
    <row r="85" spans="1:10" s="49" customFormat="1" ht="30" customHeight="1" x14ac:dyDescent="0.25">
      <c r="A85" s="5">
        <v>83</v>
      </c>
      <c r="B85" s="6"/>
      <c r="C85" s="54" t="s">
        <v>146</v>
      </c>
      <c r="D85" s="58">
        <v>32562910</v>
      </c>
      <c r="E85" s="8" t="s">
        <v>81</v>
      </c>
      <c r="F85" s="8"/>
      <c r="G85" s="8">
        <v>645</v>
      </c>
      <c r="H85" s="55">
        <v>13804</v>
      </c>
      <c r="I85" s="56" t="s">
        <v>174</v>
      </c>
      <c r="J85" s="11"/>
    </row>
    <row r="86" spans="1:10" s="49" customFormat="1" ht="30" customHeight="1" x14ac:dyDescent="0.25">
      <c r="A86" s="5">
        <v>84</v>
      </c>
      <c r="B86" s="6"/>
      <c r="C86" s="54" t="s">
        <v>176</v>
      </c>
      <c r="D86" s="68">
        <v>25681102</v>
      </c>
      <c r="E86" s="8" t="s">
        <v>81</v>
      </c>
      <c r="F86" s="8"/>
      <c r="G86" s="8">
        <v>140</v>
      </c>
      <c r="H86" s="55">
        <v>3625</v>
      </c>
      <c r="I86" s="56" t="s">
        <v>177</v>
      </c>
      <c r="J86" s="11"/>
    </row>
    <row r="87" spans="1:10" s="49" customFormat="1" ht="30" customHeight="1" x14ac:dyDescent="0.25">
      <c r="A87" s="5">
        <v>85</v>
      </c>
      <c r="B87" s="6"/>
      <c r="C87" s="54" t="s">
        <v>176</v>
      </c>
      <c r="D87" s="76">
        <v>25681102</v>
      </c>
      <c r="E87" s="8" t="s">
        <v>81</v>
      </c>
      <c r="F87" s="8"/>
      <c r="G87" s="8">
        <v>142</v>
      </c>
      <c r="H87" s="55">
        <v>3625</v>
      </c>
      <c r="I87" s="56" t="s">
        <v>177</v>
      </c>
      <c r="J87" s="11"/>
    </row>
    <row r="88" spans="1:10" s="49" customFormat="1" ht="30" customHeight="1" x14ac:dyDescent="0.25">
      <c r="A88" s="5">
        <v>86</v>
      </c>
      <c r="B88" s="6"/>
      <c r="C88" s="54" t="s">
        <v>116</v>
      </c>
      <c r="D88" s="23">
        <v>17474653</v>
      </c>
      <c r="E88" s="8" t="s">
        <v>81</v>
      </c>
      <c r="F88" s="8"/>
      <c r="G88" s="8">
        <v>8128</v>
      </c>
      <c r="H88" s="55">
        <v>5236</v>
      </c>
      <c r="I88" s="56" t="s">
        <v>181</v>
      </c>
      <c r="J88" s="11"/>
    </row>
    <row r="89" spans="1:10" s="49" customFormat="1" ht="30" customHeight="1" x14ac:dyDescent="0.25">
      <c r="A89" s="5">
        <v>87</v>
      </c>
      <c r="B89" s="6"/>
      <c r="C89" s="54" t="s">
        <v>116</v>
      </c>
      <c r="D89" s="23">
        <v>17474653</v>
      </c>
      <c r="E89" s="8" t="s">
        <v>81</v>
      </c>
      <c r="F89" s="8"/>
      <c r="G89" s="8">
        <v>8122</v>
      </c>
      <c r="H89" s="55">
        <v>1332.8</v>
      </c>
      <c r="I89" s="56" t="s">
        <v>183</v>
      </c>
      <c r="J89" s="11"/>
    </row>
    <row r="90" spans="1:10" s="49" customFormat="1" ht="30" customHeight="1" x14ac:dyDescent="0.25">
      <c r="A90" s="5">
        <v>88</v>
      </c>
      <c r="B90" s="6"/>
      <c r="C90" s="54" t="s">
        <v>75</v>
      </c>
      <c r="D90" s="23"/>
      <c r="E90" s="8" t="s">
        <v>76</v>
      </c>
      <c r="F90" s="8"/>
      <c r="G90" s="8"/>
      <c r="H90" s="55">
        <v>930</v>
      </c>
      <c r="I90" s="56" t="s">
        <v>184</v>
      </c>
      <c r="J90" s="11"/>
    </row>
    <row r="91" spans="1:10" s="49" customFormat="1" ht="30" customHeight="1" x14ac:dyDescent="0.25">
      <c r="A91" s="5">
        <v>89</v>
      </c>
      <c r="B91" s="6"/>
      <c r="C91" s="54" t="s">
        <v>75</v>
      </c>
      <c r="D91" s="23"/>
      <c r="E91" s="8" t="s">
        <v>76</v>
      </c>
      <c r="F91" s="8"/>
      <c r="G91" s="8"/>
      <c r="H91" s="55">
        <v>707.55</v>
      </c>
      <c r="I91" s="56" t="s">
        <v>185</v>
      </c>
      <c r="J91" s="11"/>
    </row>
    <row r="92" spans="1:10" s="49" customFormat="1" ht="30" customHeight="1" x14ac:dyDescent="0.25">
      <c r="A92" s="5">
        <v>90</v>
      </c>
      <c r="B92" s="6"/>
      <c r="C92" s="54" t="s">
        <v>75</v>
      </c>
      <c r="D92" s="23"/>
      <c r="E92" s="8" t="s">
        <v>76</v>
      </c>
      <c r="F92" s="8"/>
      <c r="G92" s="8"/>
      <c r="H92" s="55">
        <v>500</v>
      </c>
      <c r="I92" s="56" t="s">
        <v>288</v>
      </c>
      <c r="J92" s="11"/>
    </row>
    <row r="93" spans="1:10" s="49" customFormat="1" ht="30" customHeight="1" x14ac:dyDescent="0.25">
      <c r="A93" s="5">
        <v>91</v>
      </c>
      <c r="B93" s="6"/>
      <c r="C93" s="54" t="s">
        <v>289</v>
      </c>
      <c r="D93" s="23">
        <v>31615685</v>
      </c>
      <c r="E93" s="8" t="s">
        <v>81</v>
      </c>
      <c r="F93" s="8"/>
      <c r="G93" s="8">
        <v>15737</v>
      </c>
      <c r="H93" s="55">
        <v>81767.28</v>
      </c>
      <c r="I93" s="56" t="s">
        <v>290</v>
      </c>
      <c r="J93" s="11"/>
    </row>
    <row r="94" spans="1:10" s="49" customFormat="1" ht="30" customHeight="1" x14ac:dyDescent="0.25">
      <c r="A94" s="5">
        <v>92</v>
      </c>
      <c r="B94" s="6"/>
      <c r="C94" s="54" t="s">
        <v>111</v>
      </c>
      <c r="D94" s="53">
        <v>40237279</v>
      </c>
      <c r="E94" s="8" t="s">
        <v>81</v>
      </c>
      <c r="F94" s="8"/>
      <c r="G94" s="8">
        <v>15765</v>
      </c>
      <c r="H94" s="55">
        <v>1130</v>
      </c>
      <c r="I94" s="56" t="s">
        <v>291</v>
      </c>
      <c r="J94" s="11"/>
    </row>
    <row r="95" spans="1:10" s="49" customFormat="1" ht="30" customHeight="1" x14ac:dyDescent="0.25">
      <c r="A95" s="5">
        <v>93</v>
      </c>
      <c r="B95" s="6"/>
      <c r="C95" s="54" t="s">
        <v>292</v>
      </c>
      <c r="D95" s="53">
        <v>35837056</v>
      </c>
      <c r="E95" s="8" t="s">
        <v>81</v>
      </c>
      <c r="F95" s="8"/>
      <c r="G95" s="8">
        <v>11</v>
      </c>
      <c r="H95" s="55">
        <v>4500</v>
      </c>
      <c r="I95" s="56" t="s">
        <v>293</v>
      </c>
      <c r="J95" s="11"/>
    </row>
    <row r="96" spans="1:10" s="49" customFormat="1" ht="30" customHeight="1" x14ac:dyDescent="0.25">
      <c r="A96" s="5">
        <v>94</v>
      </c>
      <c r="B96" s="6"/>
      <c r="C96" s="54" t="s">
        <v>292</v>
      </c>
      <c r="D96" s="53">
        <v>35837056</v>
      </c>
      <c r="E96" s="8" t="s">
        <v>81</v>
      </c>
      <c r="F96" s="8"/>
      <c r="G96" s="8">
        <v>12</v>
      </c>
      <c r="H96" s="55">
        <v>5250</v>
      </c>
      <c r="I96" s="56" t="s">
        <v>293</v>
      </c>
      <c r="J96" s="11"/>
    </row>
    <row r="97" spans="1:10" s="49" customFormat="1" ht="30" customHeight="1" x14ac:dyDescent="0.25">
      <c r="A97" s="5">
        <v>95</v>
      </c>
      <c r="B97" s="6"/>
      <c r="C97" s="54" t="s">
        <v>292</v>
      </c>
      <c r="D97" s="53">
        <v>35837056</v>
      </c>
      <c r="E97" s="8" t="s">
        <v>81</v>
      </c>
      <c r="F97" s="8"/>
      <c r="G97" s="8">
        <v>13</v>
      </c>
      <c r="H97" s="55">
        <v>24000</v>
      </c>
      <c r="I97" s="56" t="s">
        <v>293</v>
      </c>
      <c r="J97" s="11"/>
    </row>
    <row r="98" spans="1:10" s="49" customFormat="1" ht="30" customHeight="1" x14ac:dyDescent="0.25">
      <c r="A98" s="5">
        <v>96</v>
      </c>
      <c r="B98" s="6"/>
      <c r="C98" s="54" t="s">
        <v>119</v>
      </c>
      <c r="D98" s="53">
        <v>8438082</v>
      </c>
      <c r="E98" s="8" t="s">
        <v>81</v>
      </c>
      <c r="F98" s="8"/>
      <c r="G98" s="8">
        <v>690</v>
      </c>
      <c r="H98" s="55">
        <v>9496.2000000000007</v>
      </c>
      <c r="I98" s="56" t="s">
        <v>294</v>
      </c>
      <c r="J98" s="11"/>
    </row>
    <row r="99" spans="1:10" s="49" customFormat="1" ht="30" customHeight="1" x14ac:dyDescent="0.25">
      <c r="A99" s="5">
        <v>97</v>
      </c>
      <c r="B99" s="6"/>
      <c r="C99" s="54" t="s">
        <v>118</v>
      </c>
      <c r="D99" s="77">
        <v>40038535</v>
      </c>
      <c r="E99" s="8" t="s">
        <v>81</v>
      </c>
      <c r="F99" s="8"/>
      <c r="G99" s="8">
        <v>29858</v>
      </c>
      <c r="H99" s="55">
        <v>820.49</v>
      </c>
      <c r="I99" s="56" t="s">
        <v>295</v>
      </c>
      <c r="J99" s="11"/>
    </row>
    <row r="100" spans="1:10" s="49" customFormat="1" ht="30" customHeight="1" x14ac:dyDescent="0.25">
      <c r="A100" s="5">
        <v>98</v>
      </c>
      <c r="B100" s="6"/>
      <c r="C100" s="54" t="s">
        <v>118</v>
      </c>
      <c r="D100" s="77">
        <v>40038535</v>
      </c>
      <c r="E100" s="8" t="s">
        <v>81</v>
      </c>
      <c r="F100" s="8"/>
      <c r="G100" s="8">
        <v>28127</v>
      </c>
      <c r="H100" s="55">
        <v>812.47</v>
      </c>
      <c r="I100" s="56" t="s">
        <v>167</v>
      </c>
      <c r="J100" s="11"/>
    </row>
    <row r="101" spans="1:10" s="49" customFormat="1" ht="30" customHeight="1" x14ac:dyDescent="0.25">
      <c r="A101" s="5">
        <v>99</v>
      </c>
      <c r="B101" s="13" t="s">
        <v>64</v>
      </c>
      <c r="C101" s="7" t="s">
        <v>65</v>
      </c>
      <c r="D101" s="32"/>
      <c r="E101" s="6" t="str">
        <f t="shared" si="0"/>
        <v/>
      </c>
      <c r="F101" s="6"/>
      <c r="G101" s="26"/>
      <c r="H101" s="27">
        <f>SUM(H102:H104)</f>
        <v>3756517.4600000004</v>
      </c>
      <c r="I101" s="28"/>
      <c r="J101" s="11"/>
    </row>
    <row r="102" spans="1:10" s="49" customFormat="1" ht="30" customHeight="1" x14ac:dyDescent="0.25">
      <c r="A102" s="5">
        <v>100</v>
      </c>
      <c r="B102" s="13"/>
      <c r="C102" s="54" t="s">
        <v>196</v>
      </c>
      <c r="D102" s="74">
        <v>41539828</v>
      </c>
      <c r="E102" s="8" t="s">
        <v>81</v>
      </c>
      <c r="F102" s="8"/>
      <c r="G102" s="29">
        <v>106</v>
      </c>
      <c r="H102" s="62">
        <v>2903624.24</v>
      </c>
      <c r="I102" s="30" t="s">
        <v>197</v>
      </c>
      <c r="J102" s="11"/>
    </row>
    <row r="103" spans="1:10" s="49" customFormat="1" ht="30" customHeight="1" x14ac:dyDescent="0.25">
      <c r="A103" s="5">
        <v>101</v>
      </c>
      <c r="B103" s="13"/>
      <c r="C103" s="54" t="s">
        <v>196</v>
      </c>
      <c r="D103" s="75">
        <v>41539828</v>
      </c>
      <c r="E103" s="8" t="s">
        <v>81</v>
      </c>
      <c r="F103" s="8"/>
      <c r="G103" s="29">
        <v>107</v>
      </c>
      <c r="H103" s="62">
        <v>251912.6</v>
      </c>
      <c r="I103" s="30" t="s">
        <v>198</v>
      </c>
      <c r="J103" s="11"/>
    </row>
    <row r="104" spans="1:10" s="49" customFormat="1" ht="30" customHeight="1" x14ac:dyDescent="0.25">
      <c r="A104" s="5">
        <v>102</v>
      </c>
      <c r="B104" s="13"/>
      <c r="C104" s="54" t="s">
        <v>196</v>
      </c>
      <c r="D104" s="75">
        <v>41539828</v>
      </c>
      <c r="E104" s="8" t="s">
        <v>81</v>
      </c>
      <c r="F104" s="8"/>
      <c r="G104" s="29">
        <v>108</v>
      </c>
      <c r="H104" s="62">
        <v>600980.62</v>
      </c>
      <c r="I104" s="30" t="s">
        <v>296</v>
      </c>
      <c r="J104" s="11"/>
    </row>
    <row r="105" spans="1:10" s="49" customFormat="1" ht="30" customHeight="1" x14ac:dyDescent="0.25">
      <c r="A105" s="5">
        <v>103</v>
      </c>
      <c r="B105" s="13" t="s">
        <v>17</v>
      </c>
      <c r="C105" s="7" t="s">
        <v>18</v>
      </c>
      <c r="D105" s="31"/>
      <c r="E105" s="6" t="str">
        <f t="shared" si="0"/>
        <v/>
      </c>
      <c r="F105" s="6"/>
      <c r="G105" s="6"/>
      <c r="H105" s="42">
        <f>H106+H117+H133+H131</f>
        <v>339779.71</v>
      </c>
      <c r="I105" s="10"/>
      <c r="J105" s="11"/>
    </row>
    <row r="106" spans="1:10" s="49" customFormat="1" ht="30" customHeight="1" x14ac:dyDescent="0.25">
      <c r="A106" s="5">
        <v>104</v>
      </c>
      <c r="B106" s="13" t="s">
        <v>33</v>
      </c>
      <c r="C106" s="7" t="s">
        <v>34</v>
      </c>
      <c r="D106" s="31"/>
      <c r="E106" s="6" t="str">
        <f t="shared" si="0"/>
        <v/>
      </c>
      <c r="F106" s="6"/>
      <c r="G106" s="6"/>
      <c r="H106" s="42">
        <f>SUM(H107:H116)</f>
        <v>79117</v>
      </c>
      <c r="I106" s="10"/>
      <c r="J106" s="11"/>
    </row>
    <row r="107" spans="1:10" s="49" customFormat="1" ht="30" customHeight="1" x14ac:dyDescent="0.25">
      <c r="A107" s="5">
        <v>105</v>
      </c>
      <c r="B107" s="13"/>
      <c r="C107" s="54" t="s">
        <v>121</v>
      </c>
      <c r="D107" s="53">
        <v>11758273</v>
      </c>
      <c r="E107" s="8" t="s">
        <v>81</v>
      </c>
      <c r="F107" s="8"/>
      <c r="G107" s="8">
        <v>5294752</v>
      </c>
      <c r="H107" s="69">
        <v>8942.65</v>
      </c>
      <c r="I107" s="56" t="s">
        <v>199</v>
      </c>
      <c r="J107" s="11"/>
    </row>
    <row r="108" spans="1:10" s="49" customFormat="1" ht="30" customHeight="1" x14ac:dyDescent="0.25">
      <c r="A108" s="5">
        <v>106</v>
      </c>
      <c r="B108" s="13"/>
      <c r="C108" s="54" t="s">
        <v>200</v>
      </c>
      <c r="D108" s="53">
        <v>6638122</v>
      </c>
      <c r="E108" s="8" t="s">
        <v>81</v>
      </c>
      <c r="F108" s="8"/>
      <c r="G108" s="8">
        <v>25868</v>
      </c>
      <c r="H108" s="69">
        <v>6160.84</v>
      </c>
      <c r="I108" s="56" t="s">
        <v>201</v>
      </c>
      <c r="J108" s="11"/>
    </row>
    <row r="109" spans="1:10" s="49" customFormat="1" ht="30" customHeight="1" x14ac:dyDescent="0.25">
      <c r="A109" s="5">
        <v>107</v>
      </c>
      <c r="B109" s="13"/>
      <c r="C109" s="54" t="s">
        <v>121</v>
      </c>
      <c r="D109" s="53">
        <v>11758273</v>
      </c>
      <c r="E109" s="8" t="s">
        <v>81</v>
      </c>
      <c r="F109" s="8"/>
      <c r="G109" s="8">
        <v>5293106</v>
      </c>
      <c r="H109" s="69">
        <v>7554.12</v>
      </c>
      <c r="I109" s="56" t="s">
        <v>202</v>
      </c>
      <c r="J109" s="11"/>
    </row>
    <row r="110" spans="1:10" s="49" customFormat="1" ht="30" customHeight="1" x14ac:dyDescent="0.25">
      <c r="A110" s="5">
        <v>108</v>
      </c>
      <c r="B110" s="13"/>
      <c r="C110" s="54" t="s">
        <v>203</v>
      </c>
      <c r="D110" s="53">
        <v>3024756</v>
      </c>
      <c r="E110" s="8" t="s">
        <v>81</v>
      </c>
      <c r="F110" s="8"/>
      <c r="G110" s="8">
        <v>256703</v>
      </c>
      <c r="H110" s="69">
        <v>6691.51</v>
      </c>
      <c r="I110" s="56" t="s">
        <v>204</v>
      </c>
      <c r="J110" s="11"/>
    </row>
    <row r="111" spans="1:10" s="49" customFormat="1" ht="30" customHeight="1" x14ac:dyDescent="0.25">
      <c r="A111" s="5">
        <v>109</v>
      </c>
      <c r="B111" s="13"/>
      <c r="C111" s="54" t="s">
        <v>121</v>
      </c>
      <c r="D111" s="53">
        <v>11758273</v>
      </c>
      <c r="E111" s="8" t="s">
        <v>81</v>
      </c>
      <c r="F111" s="8"/>
      <c r="G111" s="8">
        <v>5300157</v>
      </c>
      <c r="H111" s="69">
        <v>28398.16</v>
      </c>
      <c r="I111" s="56" t="s">
        <v>205</v>
      </c>
      <c r="J111" s="11"/>
    </row>
    <row r="112" spans="1:10" s="49" customFormat="1" ht="30" customHeight="1" x14ac:dyDescent="0.25">
      <c r="A112" s="5">
        <v>110</v>
      </c>
      <c r="B112" s="13"/>
      <c r="C112" s="54" t="s">
        <v>121</v>
      </c>
      <c r="D112" s="53">
        <v>11758273</v>
      </c>
      <c r="E112" s="8" t="s">
        <v>81</v>
      </c>
      <c r="F112" s="8"/>
      <c r="G112" s="8">
        <v>5300158</v>
      </c>
      <c r="H112" s="69">
        <v>6730.64</v>
      </c>
      <c r="I112" s="56" t="s">
        <v>205</v>
      </c>
      <c r="J112" s="11"/>
    </row>
    <row r="113" spans="1:10" s="49" customFormat="1" ht="30" customHeight="1" x14ac:dyDescent="0.25">
      <c r="A113" s="5">
        <v>111</v>
      </c>
      <c r="B113" s="13"/>
      <c r="C113" s="54" t="s">
        <v>206</v>
      </c>
      <c r="D113" s="53">
        <v>1813923</v>
      </c>
      <c r="E113" s="8" t="s">
        <v>81</v>
      </c>
      <c r="F113" s="8"/>
      <c r="G113" s="8">
        <v>41818</v>
      </c>
      <c r="H113" s="69">
        <v>4899.55</v>
      </c>
      <c r="I113" s="56" t="s">
        <v>207</v>
      </c>
      <c r="J113" s="11"/>
    </row>
    <row r="114" spans="1:10" s="49" customFormat="1" ht="30" customHeight="1" x14ac:dyDescent="0.25">
      <c r="A114" s="5">
        <v>112</v>
      </c>
      <c r="B114" s="13"/>
      <c r="C114" s="54" t="s">
        <v>208</v>
      </c>
      <c r="D114" s="53">
        <v>8409931</v>
      </c>
      <c r="E114" s="8" t="s">
        <v>81</v>
      </c>
      <c r="F114" s="8"/>
      <c r="G114" s="8">
        <v>496646</v>
      </c>
      <c r="H114" s="69">
        <v>1028.1600000000001</v>
      </c>
      <c r="I114" s="56" t="s">
        <v>209</v>
      </c>
      <c r="J114" s="11"/>
    </row>
    <row r="115" spans="1:10" s="49" customFormat="1" ht="30" customHeight="1" x14ac:dyDescent="0.25">
      <c r="A115" s="5">
        <v>113</v>
      </c>
      <c r="B115" s="13"/>
      <c r="C115" s="54" t="s">
        <v>210</v>
      </c>
      <c r="D115" s="53">
        <v>29852817</v>
      </c>
      <c r="E115" s="8" t="s">
        <v>81</v>
      </c>
      <c r="F115" s="8"/>
      <c r="G115" s="8">
        <v>1956241</v>
      </c>
      <c r="H115" s="69">
        <v>3392.69</v>
      </c>
      <c r="I115" s="8" t="s">
        <v>211</v>
      </c>
      <c r="J115" s="11"/>
    </row>
    <row r="116" spans="1:10" s="49" customFormat="1" ht="30" customHeight="1" x14ac:dyDescent="0.25">
      <c r="A116" s="5">
        <v>114</v>
      </c>
      <c r="B116" s="13"/>
      <c r="C116" s="54" t="s">
        <v>210</v>
      </c>
      <c r="D116" s="53">
        <v>29852817</v>
      </c>
      <c r="E116" s="8" t="s">
        <v>81</v>
      </c>
      <c r="F116" s="8"/>
      <c r="G116" s="8">
        <v>1956242</v>
      </c>
      <c r="H116" s="69">
        <v>5318.68</v>
      </c>
      <c r="I116" s="8" t="s">
        <v>211</v>
      </c>
      <c r="J116" s="11"/>
    </row>
    <row r="117" spans="1:10" s="49" customFormat="1" ht="30" customHeight="1" x14ac:dyDescent="0.25">
      <c r="A117" s="5">
        <v>115</v>
      </c>
      <c r="B117" s="13" t="s">
        <v>51</v>
      </c>
      <c r="C117" s="7" t="s">
        <v>52</v>
      </c>
      <c r="D117" s="23"/>
      <c r="E117" s="8" t="str">
        <f t="shared" ref="E117:E144" si="1">PROPER(F117)</f>
        <v/>
      </c>
      <c r="F117" s="8"/>
      <c r="G117" s="6"/>
      <c r="H117" s="35">
        <f>SUM(H118:H130)</f>
        <v>188908.81</v>
      </c>
      <c r="I117" s="10"/>
      <c r="J117" s="11"/>
    </row>
    <row r="118" spans="1:10" s="49" customFormat="1" ht="30" customHeight="1" x14ac:dyDescent="0.25">
      <c r="A118" s="5">
        <v>116</v>
      </c>
      <c r="B118" s="13"/>
      <c r="C118" s="54" t="s">
        <v>212</v>
      </c>
      <c r="D118" s="76">
        <v>12284240</v>
      </c>
      <c r="E118" s="8" t="s">
        <v>81</v>
      </c>
      <c r="F118" s="8"/>
      <c r="G118" s="8">
        <v>3528</v>
      </c>
      <c r="H118" s="63">
        <v>13924.31</v>
      </c>
      <c r="I118" s="56" t="s">
        <v>213</v>
      </c>
      <c r="J118" s="11"/>
    </row>
    <row r="119" spans="1:10" s="49" customFormat="1" ht="30" customHeight="1" x14ac:dyDescent="0.25">
      <c r="A119" s="5">
        <v>117</v>
      </c>
      <c r="B119" s="13"/>
      <c r="C119" s="54" t="s">
        <v>121</v>
      </c>
      <c r="D119" s="23">
        <v>11758273</v>
      </c>
      <c r="E119" s="8" t="s">
        <v>81</v>
      </c>
      <c r="F119" s="8"/>
      <c r="G119" s="8">
        <v>5292363</v>
      </c>
      <c r="H119" s="63">
        <v>11513.25</v>
      </c>
      <c r="I119" s="56" t="s">
        <v>214</v>
      </c>
      <c r="J119" s="11"/>
    </row>
    <row r="120" spans="1:10" s="49" customFormat="1" ht="30" customHeight="1" x14ac:dyDescent="0.25">
      <c r="A120" s="5">
        <v>118</v>
      </c>
      <c r="B120" s="13"/>
      <c r="C120" s="54" t="s">
        <v>121</v>
      </c>
      <c r="D120" s="23">
        <v>11758273</v>
      </c>
      <c r="E120" s="8" t="s">
        <v>81</v>
      </c>
      <c r="F120" s="8"/>
      <c r="G120" s="8">
        <v>5292353</v>
      </c>
      <c r="H120" s="63">
        <v>8321.43</v>
      </c>
      <c r="I120" s="56" t="s">
        <v>215</v>
      </c>
      <c r="J120" s="11"/>
    </row>
    <row r="121" spans="1:10" s="49" customFormat="1" ht="30" customHeight="1" x14ac:dyDescent="0.25">
      <c r="A121" s="5">
        <v>119</v>
      </c>
      <c r="B121" s="13"/>
      <c r="C121" s="54" t="s">
        <v>121</v>
      </c>
      <c r="D121" s="23">
        <v>11758273</v>
      </c>
      <c r="E121" s="8" t="s">
        <v>81</v>
      </c>
      <c r="F121" s="8"/>
      <c r="G121" s="8">
        <v>5292369</v>
      </c>
      <c r="H121" s="63">
        <v>5626.83</v>
      </c>
      <c r="I121" s="56" t="s">
        <v>215</v>
      </c>
      <c r="J121" s="11"/>
    </row>
    <row r="122" spans="1:10" s="49" customFormat="1" ht="30" customHeight="1" x14ac:dyDescent="0.25">
      <c r="A122" s="5">
        <v>120</v>
      </c>
      <c r="B122" s="13"/>
      <c r="C122" s="54" t="s">
        <v>216</v>
      </c>
      <c r="D122" s="53">
        <v>18035010</v>
      </c>
      <c r="E122" s="8" t="s">
        <v>81</v>
      </c>
      <c r="F122" s="8"/>
      <c r="G122" s="8">
        <v>805</v>
      </c>
      <c r="H122" s="63">
        <v>25241.57</v>
      </c>
      <c r="I122" s="56" t="s">
        <v>217</v>
      </c>
      <c r="J122" s="11"/>
    </row>
    <row r="123" spans="1:10" s="49" customFormat="1" ht="30" customHeight="1" x14ac:dyDescent="0.25">
      <c r="A123" s="5">
        <v>121</v>
      </c>
      <c r="B123" s="13"/>
      <c r="C123" s="54" t="s">
        <v>216</v>
      </c>
      <c r="D123" s="53">
        <v>18035010</v>
      </c>
      <c r="E123" s="8" t="s">
        <v>81</v>
      </c>
      <c r="F123" s="8"/>
      <c r="G123" s="8">
        <v>806</v>
      </c>
      <c r="H123" s="63">
        <v>4015.06</v>
      </c>
      <c r="I123" s="56" t="s">
        <v>217</v>
      </c>
      <c r="J123" s="11"/>
    </row>
    <row r="124" spans="1:10" s="49" customFormat="1" ht="30" customHeight="1" x14ac:dyDescent="0.25">
      <c r="A124" s="5">
        <v>122</v>
      </c>
      <c r="B124" s="13"/>
      <c r="C124" s="54" t="s">
        <v>206</v>
      </c>
      <c r="D124" s="53">
        <v>1813923</v>
      </c>
      <c r="E124" s="8" t="s">
        <v>81</v>
      </c>
      <c r="F124" s="8"/>
      <c r="G124" s="8">
        <v>901678</v>
      </c>
      <c r="H124" s="63">
        <v>9856.77</v>
      </c>
      <c r="I124" s="56" t="s">
        <v>218</v>
      </c>
      <c r="J124" s="11"/>
    </row>
    <row r="125" spans="1:10" s="49" customFormat="1" ht="30" customHeight="1" x14ac:dyDescent="0.25">
      <c r="A125" s="5">
        <v>123</v>
      </c>
      <c r="B125" s="13"/>
      <c r="C125" s="54" t="s">
        <v>206</v>
      </c>
      <c r="D125" s="53">
        <v>1813923</v>
      </c>
      <c r="E125" s="8" t="s">
        <v>81</v>
      </c>
      <c r="F125" s="8"/>
      <c r="G125" s="8">
        <v>901669</v>
      </c>
      <c r="H125" s="63">
        <v>20675.060000000001</v>
      </c>
      <c r="I125" s="56" t="s">
        <v>219</v>
      </c>
      <c r="J125" s="11"/>
    </row>
    <row r="126" spans="1:10" s="49" customFormat="1" ht="30" customHeight="1" x14ac:dyDescent="0.25">
      <c r="A126" s="5">
        <v>124</v>
      </c>
      <c r="B126" s="13"/>
      <c r="C126" s="54" t="s">
        <v>208</v>
      </c>
      <c r="D126" s="53">
        <v>8409931</v>
      </c>
      <c r="E126" s="8" t="s">
        <v>81</v>
      </c>
      <c r="F126" s="8"/>
      <c r="G126" s="8">
        <v>496646</v>
      </c>
      <c r="H126" s="63">
        <v>16823.599999999999</v>
      </c>
      <c r="I126" s="56" t="s">
        <v>220</v>
      </c>
      <c r="J126" s="11"/>
    </row>
    <row r="127" spans="1:10" s="49" customFormat="1" ht="30" customHeight="1" x14ac:dyDescent="0.25">
      <c r="A127" s="5">
        <v>125</v>
      </c>
      <c r="B127" s="13"/>
      <c r="C127" s="54" t="s">
        <v>208</v>
      </c>
      <c r="D127" s="53">
        <v>8409931</v>
      </c>
      <c r="E127" s="8" t="s">
        <v>81</v>
      </c>
      <c r="F127" s="8"/>
      <c r="G127" s="8">
        <v>496647</v>
      </c>
      <c r="H127" s="63">
        <v>196.35</v>
      </c>
      <c r="I127" s="56" t="s">
        <v>221</v>
      </c>
      <c r="J127" s="11"/>
    </row>
    <row r="128" spans="1:10" s="49" customFormat="1" ht="30" customHeight="1" x14ac:dyDescent="0.25">
      <c r="A128" s="5">
        <v>126</v>
      </c>
      <c r="B128" s="13"/>
      <c r="C128" s="54" t="s">
        <v>129</v>
      </c>
      <c r="D128" s="53">
        <v>24677766</v>
      </c>
      <c r="E128" s="8" t="s">
        <v>81</v>
      </c>
      <c r="F128" s="8"/>
      <c r="G128" s="8">
        <v>16418</v>
      </c>
      <c r="H128" s="63">
        <v>2050.61</v>
      </c>
      <c r="I128" s="56" t="s">
        <v>222</v>
      </c>
      <c r="J128" s="11"/>
    </row>
    <row r="129" spans="1:10" s="49" customFormat="1" ht="30" customHeight="1" x14ac:dyDescent="0.25">
      <c r="A129" s="5">
        <v>127</v>
      </c>
      <c r="B129" s="13"/>
      <c r="C129" s="54" t="s">
        <v>297</v>
      </c>
      <c r="D129" s="53">
        <v>41024228</v>
      </c>
      <c r="E129" s="8" t="s">
        <v>81</v>
      </c>
      <c r="F129" s="8"/>
      <c r="G129" s="8">
        <v>11406819</v>
      </c>
      <c r="H129" s="63">
        <v>946.05</v>
      </c>
      <c r="I129" s="56" t="s">
        <v>298</v>
      </c>
      <c r="J129" s="11"/>
    </row>
    <row r="130" spans="1:10" s="49" customFormat="1" ht="30" customHeight="1" x14ac:dyDescent="0.25">
      <c r="A130" s="5">
        <v>128</v>
      </c>
      <c r="B130" s="13"/>
      <c r="C130" s="54" t="s">
        <v>129</v>
      </c>
      <c r="D130" s="53">
        <v>24677766</v>
      </c>
      <c r="E130" s="8" t="s">
        <v>81</v>
      </c>
      <c r="F130" s="8"/>
      <c r="G130" s="8">
        <v>16721</v>
      </c>
      <c r="H130" s="63">
        <v>69717.919999999998</v>
      </c>
      <c r="I130" s="56" t="s">
        <v>299</v>
      </c>
      <c r="J130" s="11"/>
    </row>
    <row r="131" spans="1:10" s="49" customFormat="1" ht="30" customHeight="1" x14ac:dyDescent="0.25">
      <c r="A131" s="5">
        <v>129</v>
      </c>
      <c r="B131" s="13" t="s">
        <v>66</v>
      </c>
      <c r="C131" s="14" t="s">
        <v>67</v>
      </c>
      <c r="D131" s="25"/>
      <c r="E131" s="8" t="str">
        <f t="shared" si="1"/>
        <v/>
      </c>
      <c r="F131" s="8"/>
      <c r="G131" s="29"/>
      <c r="H131" s="35">
        <f>H132</f>
        <v>14221.45</v>
      </c>
      <c r="I131" s="30"/>
      <c r="J131" s="11"/>
    </row>
    <row r="132" spans="1:10" s="49" customFormat="1" ht="30" customHeight="1" x14ac:dyDescent="0.25">
      <c r="A132" s="5">
        <v>130</v>
      </c>
      <c r="B132" s="13"/>
      <c r="C132" s="57" t="s">
        <v>223</v>
      </c>
      <c r="D132" s="76">
        <v>35955175</v>
      </c>
      <c r="E132" s="8" t="s">
        <v>81</v>
      </c>
      <c r="F132" s="8"/>
      <c r="G132" s="29">
        <v>8852</v>
      </c>
      <c r="H132" s="63">
        <v>14221.45</v>
      </c>
      <c r="I132" s="30" t="s">
        <v>224</v>
      </c>
      <c r="J132" s="11"/>
    </row>
    <row r="133" spans="1:10" s="49" customFormat="1" ht="30" customHeight="1" x14ac:dyDescent="0.25">
      <c r="A133" s="5">
        <v>131</v>
      </c>
      <c r="B133" s="13" t="s">
        <v>44</v>
      </c>
      <c r="C133" s="14" t="s">
        <v>45</v>
      </c>
      <c r="D133" s="23"/>
      <c r="E133" s="8" t="str">
        <f t="shared" si="1"/>
        <v/>
      </c>
      <c r="F133" s="8"/>
      <c r="G133" s="15"/>
      <c r="H133" s="35">
        <f>SUM(H134:H135)</f>
        <v>57532.450000000004</v>
      </c>
      <c r="I133" s="10"/>
      <c r="J133" s="11"/>
    </row>
    <row r="134" spans="1:10" s="49" customFormat="1" ht="30" customHeight="1" x14ac:dyDescent="0.25">
      <c r="A134" s="5">
        <v>132</v>
      </c>
      <c r="B134" s="13"/>
      <c r="C134" s="57" t="s">
        <v>226</v>
      </c>
      <c r="D134" s="53">
        <v>29359178</v>
      </c>
      <c r="E134" s="8" t="s">
        <v>81</v>
      </c>
      <c r="F134" s="8"/>
      <c r="G134" s="36">
        <v>2302</v>
      </c>
      <c r="H134" s="63">
        <v>1670.76</v>
      </c>
      <c r="I134" s="56" t="s">
        <v>225</v>
      </c>
      <c r="J134" s="11"/>
    </row>
    <row r="135" spans="1:10" s="49" customFormat="1" ht="30" customHeight="1" x14ac:dyDescent="0.25">
      <c r="A135" s="5">
        <v>133</v>
      </c>
      <c r="B135" s="13"/>
      <c r="C135" s="57" t="s">
        <v>226</v>
      </c>
      <c r="D135" s="53">
        <v>29359178</v>
      </c>
      <c r="E135" s="8" t="s">
        <v>81</v>
      </c>
      <c r="F135" s="8"/>
      <c r="G135" s="70">
        <v>2303</v>
      </c>
      <c r="H135" s="63">
        <v>55861.69</v>
      </c>
      <c r="I135" s="56" t="s">
        <v>227</v>
      </c>
      <c r="J135" s="11"/>
    </row>
    <row r="136" spans="1:10" s="49" customFormat="1" ht="30" customHeight="1" x14ac:dyDescent="0.25">
      <c r="A136" s="5">
        <v>134</v>
      </c>
      <c r="B136" s="13" t="s">
        <v>47</v>
      </c>
      <c r="C136" s="14" t="s">
        <v>48</v>
      </c>
      <c r="D136" s="23"/>
      <c r="E136" s="8" t="str">
        <f t="shared" si="1"/>
        <v/>
      </c>
      <c r="F136" s="8"/>
      <c r="G136" s="15"/>
      <c r="H136" s="35">
        <f>H137</f>
        <v>196350</v>
      </c>
      <c r="I136" s="10"/>
      <c r="J136" s="11"/>
    </row>
    <row r="137" spans="1:10" s="49" customFormat="1" ht="30" customHeight="1" x14ac:dyDescent="0.25">
      <c r="A137" s="5">
        <v>135</v>
      </c>
      <c r="B137" s="13" t="s">
        <v>49</v>
      </c>
      <c r="C137" s="14" t="s">
        <v>50</v>
      </c>
      <c r="D137" s="23"/>
      <c r="E137" s="8" t="str">
        <f t="shared" si="1"/>
        <v/>
      </c>
      <c r="F137" s="8"/>
      <c r="G137" s="15"/>
      <c r="H137" s="35">
        <f>SUM(H138:H138)</f>
        <v>196350</v>
      </c>
      <c r="I137" s="10"/>
      <c r="J137" s="11"/>
    </row>
    <row r="138" spans="1:10" s="49" customFormat="1" ht="30" customHeight="1" x14ac:dyDescent="0.25">
      <c r="A138" s="5">
        <v>136</v>
      </c>
      <c r="B138" s="13"/>
      <c r="C138" s="57" t="s">
        <v>121</v>
      </c>
      <c r="D138" s="23">
        <v>11758273</v>
      </c>
      <c r="E138" s="8" t="s">
        <v>81</v>
      </c>
      <c r="F138" s="8"/>
      <c r="G138" s="36">
        <v>5294827</v>
      </c>
      <c r="H138" s="63">
        <v>196350</v>
      </c>
      <c r="I138" s="56" t="s">
        <v>228</v>
      </c>
      <c r="J138" s="11"/>
    </row>
    <row r="139" spans="1:10" s="49" customFormat="1" ht="30" customHeight="1" x14ac:dyDescent="0.25">
      <c r="A139" s="5">
        <v>137</v>
      </c>
      <c r="B139" s="13" t="s">
        <v>59</v>
      </c>
      <c r="C139" s="14" t="s">
        <v>60</v>
      </c>
      <c r="D139" s="23"/>
      <c r="E139" s="8" t="str">
        <f t="shared" si="1"/>
        <v/>
      </c>
      <c r="F139" s="8"/>
      <c r="G139" s="15"/>
      <c r="H139" s="35">
        <v>0</v>
      </c>
      <c r="I139" s="10"/>
      <c r="J139" s="11"/>
    </row>
    <row r="140" spans="1:10" s="49" customFormat="1" ht="30" customHeight="1" x14ac:dyDescent="0.25">
      <c r="A140" s="5">
        <v>138</v>
      </c>
      <c r="B140" s="15" t="s">
        <v>11</v>
      </c>
      <c r="C140" s="7" t="s">
        <v>16</v>
      </c>
      <c r="D140" s="23"/>
      <c r="E140" s="8" t="str">
        <f t="shared" si="1"/>
        <v/>
      </c>
      <c r="F140" s="8"/>
      <c r="G140" s="6"/>
      <c r="H140" s="9">
        <f>SUM(H141:H143)</f>
        <v>45835</v>
      </c>
      <c r="I140" s="10"/>
      <c r="J140" s="11"/>
    </row>
    <row r="141" spans="1:10" s="49" customFormat="1" ht="30" customHeight="1" x14ac:dyDescent="0.25">
      <c r="A141" s="5">
        <v>139</v>
      </c>
      <c r="B141" s="15"/>
      <c r="C141" s="54" t="s">
        <v>105</v>
      </c>
      <c r="D141" s="58" t="s">
        <v>107</v>
      </c>
      <c r="E141" s="8" t="s">
        <v>92</v>
      </c>
      <c r="F141" s="8"/>
      <c r="G141" s="8">
        <v>8331</v>
      </c>
      <c r="H141" s="55">
        <v>18500</v>
      </c>
      <c r="I141" s="56" t="s">
        <v>229</v>
      </c>
      <c r="J141" s="11"/>
    </row>
    <row r="142" spans="1:10" s="49" customFormat="1" ht="30" customHeight="1" x14ac:dyDescent="0.25">
      <c r="A142" s="5">
        <v>140</v>
      </c>
      <c r="B142" s="15"/>
      <c r="C142" s="54" t="s">
        <v>122</v>
      </c>
      <c r="D142" s="41">
        <v>41575057</v>
      </c>
      <c r="E142" s="8" t="s">
        <v>92</v>
      </c>
      <c r="F142" s="8"/>
      <c r="G142" s="8">
        <v>824</v>
      </c>
      <c r="H142" s="55">
        <v>13695</v>
      </c>
      <c r="I142" s="56" t="s">
        <v>230</v>
      </c>
      <c r="J142" s="11"/>
    </row>
    <row r="143" spans="1:10" s="49" customFormat="1" ht="30" customHeight="1" x14ac:dyDescent="0.25">
      <c r="A143" s="5">
        <v>141</v>
      </c>
      <c r="B143" s="15"/>
      <c r="C143" s="54" t="s">
        <v>122</v>
      </c>
      <c r="D143" s="41">
        <v>41575057</v>
      </c>
      <c r="E143" s="8" t="s">
        <v>92</v>
      </c>
      <c r="F143" s="8"/>
      <c r="G143" s="8">
        <v>831</v>
      </c>
      <c r="H143" s="55">
        <v>13640</v>
      </c>
      <c r="I143" s="56" t="s">
        <v>300</v>
      </c>
      <c r="J143" s="11"/>
    </row>
    <row r="144" spans="1:10" s="49" customFormat="1" ht="30" customHeight="1" x14ac:dyDescent="0.25">
      <c r="A144" s="5">
        <v>142</v>
      </c>
      <c r="B144" s="15" t="s">
        <v>13</v>
      </c>
      <c r="C144" s="14" t="s">
        <v>14</v>
      </c>
      <c r="D144" s="41"/>
      <c r="E144" s="8" t="str">
        <f t="shared" si="1"/>
        <v/>
      </c>
      <c r="F144" s="8"/>
      <c r="G144" s="6"/>
      <c r="H144" s="33">
        <f>H145+H146+H150</f>
        <v>61283.08</v>
      </c>
      <c r="I144" s="34"/>
      <c r="J144" s="11"/>
    </row>
    <row r="145" spans="1:11" s="11" customFormat="1" ht="24" customHeight="1" x14ac:dyDescent="0.25">
      <c r="A145" s="5">
        <v>143</v>
      </c>
      <c r="B145" s="15" t="s">
        <v>35</v>
      </c>
      <c r="C145" s="7" t="s">
        <v>36</v>
      </c>
      <c r="D145" s="41"/>
      <c r="E145" s="8" t="str">
        <f t="shared" si="0"/>
        <v/>
      </c>
      <c r="F145" s="8"/>
      <c r="G145" s="6"/>
      <c r="H145" s="9">
        <v>0</v>
      </c>
      <c r="I145" s="10"/>
      <c r="J145" s="17"/>
      <c r="K145" s="17"/>
    </row>
    <row r="146" spans="1:11" s="11" customFormat="1" ht="30" customHeight="1" x14ac:dyDescent="0.25">
      <c r="A146" s="5">
        <v>144</v>
      </c>
      <c r="B146" s="15" t="s">
        <v>12</v>
      </c>
      <c r="C146" s="7" t="s">
        <v>15</v>
      </c>
      <c r="D146" s="41"/>
      <c r="E146" s="8" t="str">
        <f t="shared" si="0"/>
        <v/>
      </c>
      <c r="F146" s="8"/>
      <c r="G146" s="15"/>
      <c r="H146" s="35">
        <f>SUM(H147:H149)</f>
        <v>14403.58</v>
      </c>
      <c r="I146" s="34"/>
      <c r="J146" s="17"/>
      <c r="K146" s="17"/>
    </row>
    <row r="147" spans="1:11" s="11" customFormat="1" ht="30" customHeight="1" x14ac:dyDescent="0.25">
      <c r="A147" s="5">
        <v>145</v>
      </c>
      <c r="B147" s="15"/>
      <c r="C147" s="54" t="s">
        <v>231</v>
      </c>
      <c r="D147" s="41">
        <v>6120740</v>
      </c>
      <c r="E147" s="8" t="s">
        <v>109</v>
      </c>
      <c r="F147" s="8"/>
      <c r="G147" s="36">
        <v>1373128218</v>
      </c>
      <c r="H147" s="63">
        <v>9100</v>
      </c>
      <c r="I147" s="64" t="s">
        <v>232</v>
      </c>
      <c r="J147" s="17"/>
      <c r="K147" s="17"/>
    </row>
    <row r="148" spans="1:11" ht="30" customHeight="1" x14ac:dyDescent="0.25">
      <c r="A148" s="5">
        <v>146</v>
      </c>
      <c r="B148" s="36"/>
      <c r="C148" s="54" t="s">
        <v>108</v>
      </c>
      <c r="D148" s="41">
        <v>14360018</v>
      </c>
      <c r="E148" s="8" t="s">
        <v>109</v>
      </c>
      <c r="F148" s="8"/>
      <c r="G148" s="36">
        <v>28132</v>
      </c>
      <c r="H148" s="63">
        <v>2753.5</v>
      </c>
      <c r="I148" s="64" t="s">
        <v>233</v>
      </c>
      <c r="J148" s="37"/>
      <c r="K148" s="37"/>
    </row>
    <row r="149" spans="1:11" ht="30" customHeight="1" x14ac:dyDescent="0.25">
      <c r="A149" s="5">
        <v>147</v>
      </c>
      <c r="B149" s="36"/>
      <c r="C149" s="54" t="s">
        <v>108</v>
      </c>
      <c r="D149" s="41">
        <v>14360018</v>
      </c>
      <c r="E149" s="8" t="s">
        <v>109</v>
      </c>
      <c r="F149" s="8"/>
      <c r="G149" s="36">
        <v>29619</v>
      </c>
      <c r="H149" s="63">
        <v>2550.08</v>
      </c>
      <c r="I149" s="64" t="s">
        <v>301</v>
      </c>
      <c r="J149" s="37"/>
      <c r="K149" s="37"/>
    </row>
    <row r="150" spans="1:11" s="11" customFormat="1" ht="30" customHeight="1" x14ac:dyDescent="0.25">
      <c r="A150" s="5">
        <v>148</v>
      </c>
      <c r="B150" s="15" t="s">
        <v>27</v>
      </c>
      <c r="C150" s="14" t="s">
        <v>28</v>
      </c>
      <c r="D150" s="41"/>
      <c r="E150" s="8" t="str">
        <f t="shared" si="0"/>
        <v/>
      </c>
      <c r="F150" s="8"/>
      <c r="G150" s="6"/>
      <c r="H150" s="33">
        <f>SUM(H151:H163)</f>
        <v>46879.5</v>
      </c>
      <c r="I150" s="34"/>
    </row>
    <row r="151" spans="1:11" s="11" customFormat="1" ht="30" customHeight="1" x14ac:dyDescent="0.25">
      <c r="A151" s="5">
        <v>149</v>
      </c>
      <c r="B151" s="15"/>
      <c r="C151" s="57" t="s">
        <v>234</v>
      </c>
      <c r="D151" s="41">
        <v>3210015</v>
      </c>
      <c r="E151" s="8" t="s">
        <v>81</v>
      </c>
      <c r="F151" s="8"/>
      <c r="G151" s="8">
        <v>956</v>
      </c>
      <c r="H151" s="71">
        <v>840</v>
      </c>
      <c r="I151" s="64" t="s">
        <v>235</v>
      </c>
    </row>
    <row r="152" spans="1:11" s="11" customFormat="1" ht="30" customHeight="1" x14ac:dyDescent="0.25">
      <c r="A152" s="5">
        <v>150</v>
      </c>
      <c r="B152" s="15"/>
      <c r="C152" s="57" t="s">
        <v>125</v>
      </c>
      <c r="D152" s="53" t="s">
        <v>276</v>
      </c>
      <c r="E152" s="8" t="s">
        <v>93</v>
      </c>
      <c r="F152" s="8"/>
      <c r="G152" s="8">
        <v>1747</v>
      </c>
      <c r="H152" s="71">
        <v>13500</v>
      </c>
      <c r="I152" s="64" t="s">
        <v>236</v>
      </c>
    </row>
    <row r="153" spans="1:11" s="11" customFormat="1" ht="30" customHeight="1" x14ac:dyDescent="0.25">
      <c r="A153" s="5">
        <v>151</v>
      </c>
      <c r="B153" s="15"/>
      <c r="C153" s="57" t="s">
        <v>124</v>
      </c>
      <c r="D153" s="53">
        <v>4266162</v>
      </c>
      <c r="E153" s="8" t="s">
        <v>93</v>
      </c>
      <c r="F153" s="8"/>
      <c r="G153" s="8">
        <v>1782</v>
      </c>
      <c r="H153" s="71">
        <v>1890.72</v>
      </c>
      <c r="I153" s="64" t="s">
        <v>237</v>
      </c>
    </row>
    <row r="154" spans="1:11" s="11" customFormat="1" ht="30" customHeight="1" x14ac:dyDescent="0.25">
      <c r="A154" s="5">
        <v>152</v>
      </c>
      <c r="B154" s="15"/>
      <c r="C154" s="57" t="s">
        <v>94</v>
      </c>
      <c r="D154" s="53">
        <v>10716504</v>
      </c>
      <c r="E154" s="8" t="s">
        <v>93</v>
      </c>
      <c r="F154" s="8"/>
      <c r="G154" s="8">
        <v>1746</v>
      </c>
      <c r="H154" s="71">
        <v>2058.8000000000002</v>
      </c>
      <c r="I154" s="64" t="s">
        <v>238</v>
      </c>
    </row>
    <row r="155" spans="1:11" s="11" customFormat="1" ht="30" customHeight="1" x14ac:dyDescent="0.25">
      <c r="A155" s="5">
        <v>153</v>
      </c>
      <c r="B155" s="15"/>
      <c r="C155" s="57" t="s">
        <v>94</v>
      </c>
      <c r="D155" s="53">
        <v>10716504</v>
      </c>
      <c r="E155" s="8" t="s">
        <v>93</v>
      </c>
      <c r="F155" s="8"/>
      <c r="G155" s="8">
        <v>1766</v>
      </c>
      <c r="H155" s="71">
        <v>2605</v>
      </c>
      <c r="I155" s="64" t="s">
        <v>239</v>
      </c>
    </row>
    <row r="156" spans="1:11" s="11" customFormat="1" ht="30" customHeight="1" x14ac:dyDescent="0.25">
      <c r="A156" s="5">
        <v>154</v>
      </c>
      <c r="B156" s="15"/>
      <c r="C156" s="57" t="s">
        <v>240</v>
      </c>
      <c r="D156" s="53">
        <v>4340650</v>
      </c>
      <c r="E156" s="8" t="s">
        <v>93</v>
      </c>
      <c r="F156" s="8"/>
      <c r="G156" s="8">
        <v>1745</v>
      </c>
      <c r="H156" s="71">
        <v>3991.4</v>
      </c>
      <c r="I156" s="64" t="s">
        <v>241</v>
      </c>
    </row>
    <row r="157" spans="1:11" s="11" customFormat="1" ht="30" customHeight="1" x14ac:dyDescent="0.25">
      <c r="A157" s="5">
        <v>155</v>
      </c>
      <c r="B157" s="15"/>
      <c r="C157" s="57" t="s">
        <v>123</v>
      </c>
      <c r="D157" s="72">
        <v>36186908</v>
      </c>
      <c r="E157" s="8" t="s">
        <v>93</v>
      </c>
      <c r="F157" s="8"/>
      <c r="G157" s="8">
        <v>1784</v>
      </c>
      <c r="H157" s="71">
        <v>16511.8</v>
      </c>
      <c r="I157" s="64" t="s">
        <v>242</v>
      </c>
    </row>
    <row r="158" spans="1:11" s="11" customFormat="1" ht="30" customHeight="1" x14ac:dyDescent="0.25">
      <c r="A158" s="5">
        <v>156</v>
      </c>
      <c r="B158" s="15"/>
      <c r="C158" s="57" t="s">
        <v>75</v>
      </c>
      <c r="D158" s="72"/>
      <c r="E158" s="8" t="s">
        <v>76</v>
      </c>
      <c r="F158" s="8"/>
      <c r="G158" s="8"/>
      <c r="H158" s="71">
        <v>171.4</v>
      </c>
      <c r="I158" s="64" t="s">
        <v>142</v>
      </c>
    </row>
    <row r="159" spans="1:11" s="11" customFormat="1" ht="30" customHeight="1" x14ac:dyDescent="0.25">
      <c r="A159" s="5">
        <v>157</v>
      </c>
      <c r="B159" s="15"/>
      <c r="C159" s="57" t="s">
        <v>243</v>
      </c>
      <c r="D159" s="29">
        <v>10421821</v>
      </c>
      <c r="E159" s="8" t="s">
        <v>81</v>
      </c>
      <c r="F159" s="8"/>
      <c r="G159" s="8">
        <v>27509</v>
      </c>
      <c r="H159" s="71">
        <v>2900</v>
      </c>
      <c r="I159" s="64" t="s">
        <v>244</v>
      </c>
    </row>
    <row r="160" spans="1:11" s="11" customFormat="1" ht="30" customHeight="1" x14ac:dyDescent="0.25">
      <c r="A160" s="5">
        <v>158</v>
      </c>
      <c r="B160" s="15"/>
      <c r="C160" s="57" t="s">
        <v>245</v>
      </c>
      <c r="D160" s="53">
        <v>31988994</v>
      </c>
      <c r="E160" s="8" t="s">
        <v>81</v>
      </c>
      <c r="F160" s="8"/>
      <c r="G160" s="8">
        <v>2470</v>
      </c>
      <c r="H160" s="71">
        <v>100</v>
      </c>
      <c r="I160" s="64" t="s">
        <v>246</v>
      </c>
    </row>
    <row r="161" spans="1:9" s="11" customFormat="1" ht="30" customHeight="1" x14ac:dyDescent="0.25">
      <c r="A161" s="5">
        <v>159</v>
      </c>
      <c r="B161" s="15"/>
      <c r="C161" s="57" t="s">
        <v>302</v>
      </c>
      <c r="D161" s="53">
        <v>25610853</v>
      </c>
      <c r="E161" s="8" t="s">
        <v>81</v>
      </c>
      <c r="F161" s="8"/>
      <c r="G161" s="8">
        <v>1815</v>
      </c>
      <c r="H161" s="71">
        <v>1050.3800000000001</v>
      </c>
      <c r="I161" s="64" t="s">
        <v>303</v>
      </c>
    </row>
    <row r="162" spans="1:9" s="11" customFormat="1" ht="30" customHeight="1" x14ac:dyDescent="0.25">
      <c r="A162" s="5">
        <v>160</v>
      </c>
      <c r="B162" s="15"/>
      <c r="C162" s="57" t="s">
        <v>304</v>
      </c>
      <c r="D162" s="53">
        <v>5919324</v>
      </c>
      <c r="E162" s="8" t="s">
        <v>81</v>
      </c>
      <c r="F162" s="8"/>
      <c r="G162" s="8">
        <v>1034</v>
      </c>
      <c r="H162" s="71">
        <v>588</v>
      </c>
      <c r="I162" s="64" t="s">
        <v>305</v>
      </c>
    </row>
    <row r="163" spans="1:9" s="11" customFormat="1" ht="30" customHeight="1" x14ac:dyDescent="0.25">
      <c r="A163" s="5">
        <v>161</v>
      </c>
      <c r="B163" s="15"/>
      <c r="C163" s="57" t="s">
        <v>304</v>
      </c>
      <c r="D163" s="53">
        <v>5919324</v>
      </c>
      <c r="E163" s="8" t="s">
        <v>81</v>
      </c>
      <c r="F163" s="8"/>
      <c r="G163" s="8">
        <v>1035</v>
      </c>
      <c r="H163" s="71">
        <v>672</v>
      </c>
      <c r="I163" s="64" t="s">
        <v>306</v>
      </c>
    </row>
    <row r="164" spans="1:9" s="11" customFormat="1" ht="30" customHeight="1" x14ac:dyDescent="0.25">
      <c r="A164" s="5">
        <v>162</v>
      </c>
      <c r="B164" s="15">
        <v>59</v>
      </c>
      <c r="C164" s="38" t="s">
        <v>70</v>
      </c>
      <c r="D164" s="25"/>
      <c r="E164" s="8" t="str">
        <f t="shared" si="0"/>
        <v/>
      </c>
      <c r="F164" s="39"/>
      <c r="G164" s="39"/>
      <c r="H164" s="27">
        <f>H165</f>
        <v>113422.59</v>
      </c>
      <c r="I164" s="40"/>
    </row>
    <row r="165" spans="1:9" s="11" customFormat="1" ht="30" customHeight="1" x14ac:dyDescent="0.25">
      <c r="A165" s="5">
        <v>163</v>
      </c>
      <c r="B165" s="15" t="s">
        <v>72</v>
      </c>
      <c r="C165" s="38" t="s">
        <v>71</v>
      </c>
      <c r="D165" s="25"/>
      <c r="E165" s="8" t="str">
        <f t="shared" si="0"/>
        <v/>
      </c>
      <c r="F165" s="39"/>
      <c r="G165" s="39"/>
      <c r="H165" s="27">
        <f>SUM(H166:H167)</f>
        <v>113422.59</v>
      </c>
      <c r="I165" s="40"/>
    </row>
    <row r="166" spans="1:9" s="11" customFormat="1" ht="30" customHeight="1" x14ac:dyDescent="0.25">
      <c r="A166" s="5">
        <v>164</v>
      </c>
      <c r="B166" s="15"/>
      <c r="C166" s="73" t="s">
        <v>74</v>
      </c>
      <c r="D166" s="25"/>
      <c r="E166" s="8"/>
      <c r="F166" s="39"/>
      <c r="G166" s="39"/>
      <c r="H166" s="62">
        <v>85396</v>
      </c>
      <c r="I166" s="40" t="s">
        <v>247</v>
      </c>
    </row>
    <row r="167" spans="1:9" s="11" customFormat="1" ht="30" customHeight="1" x14ac:dyDescent="0.25">
      <c r="A167" s="5">
        <v>165</v>
      </c>
      <c r="B167" s="15"/>
      <c r="C167" s="73" t="s">
        <v>74</v>
      </c>
      <c r="D167" s="25"/>
      <c r="E167" s="8"/>
      <c r="F167" s="39"/>
      <c r="G167" s="39"/>
      <c r="H167" s="62">
        <v>28026.59</v>
      </c>
      <c r="I167" s="40" t="s">
        <v>247</v>
      </c>
    </row>
    <row r="168" spans="1:9" s="11" customFormat="1" ht="30" customHeight="1" x14ac:dyDescent="0.25">
      <c r="A168" s="5">
        <v>166</v>
      </c>
      <c r="B168" s="15">
        <v>60</v>
      </c>
      <c r="C168" s="14" t="s">
        <v>101</v>
      </c>
      <c r="D168" s="23"/>
      <c r="E168" s="8" t="str">
        <f t="shared" si="0"/>
        <v/>
      </c>
      <c r="F168" s="8"/>
      <c r="G168" s="6"/>
      <c r="H168" s="33">
        <f>H169+H176+H177</f>
        <v>29335.88</v>
      </c>
      <c r="I168" s="34"/>
    </row>
    <row r="169" spans="1:9" s="11" customFormat="1" ht="30.75" customHeight="1" x14ac:dyDescent="0.25">
      <c r="A169" s="5">
        <v>167</v>
      </c>
      <c r="B169" s="15" t="s">
        <v>95</v>
      </c>
      <c r="C169" s="14" t="s">
        <v>96</v>
      </c>
      <c r="D169" s="23"/>
      <c r="E169" s="8" t="str">
        <f t="shared" si="0"/>
        <v/>
      </c>
      <c r="F169" s="8"/>
      <c r="G169" s="6"/>
      <c r="H169" s="33">
        <f>SUM(H170:H175)</f>
        <v>24652</v>
      </c>
      <c r="I169" s="34"/>
    </row>
    <row r="170" spans="1:9" s="11" customFormat="1" ht="30.75" customHeight="1" x14ac:dyDescent="0.25">
      <c r="A170" s="5">
        <v>168</v>
      </c>
      <c r="B170" s="15"/>
      <c r="C170" s="57" t="s">
        <v>248</v>
      </c>
      <c r="D170" s="53">
        <v>21040008</v>
      </c>
      <c r="E170" s="8" t="s">
        <v>81</v>
      </c>
      <c r="F170" s="8"/>
      <c r="G170" s="8">
        <v>4271</v>
      </c>
      <c r="H170" s="71">
        <v>350</v>
      </c>
      <c r="I170" s="64" t="s">
        <v>249</v>
      </c>
    </row>
    <row r="171" spans="1:9" s="11" customFormat="1" ht="30.75" customHeight="1" x14ac:dyDescent="0.25">
      <c r="A171" s="5">
        <v>169</v>
      </c>
      <c r="B171" s="15"/>
      <c r="C171" s="57" t="s">
        <v>250</v>
      </c>
      <c r="D171" s="53">
        <v>41108191</v>
      </c>
      <c r="E171" s="8" t="s">
        <v>81</v>
      </c>
      <c r="F171" s="8"/>
      <c r="G171" s="8">
        <v>831</v>
      </c>
      <c r="H171" s="71">
        <v>5749</v>
      </c>
      <c r="I171" s="64" t="s">
        <v>251</v>
      </c>
    </row>
    <row r="172" spans="1:9" s="11" customFormat="1" ht="30.75" customHeight="1" x14ac:dyDescent="0.25">
      <c r="A172" s="5">
        <v>170</v>
      </c>
      <c r="B172" s="15"/>
      <c r="C172" s="57" t="s">
        <v>252</v>
      </c>
      <c r="D172" s="53">
        <v>24438297</v>
      </c>
      <c r="E172" s="8" t="s">
        <v>81</v>
      </c>
      <c r="F172" s="8"/>
      <c r="G172" s="8">
        <v>5463</v>
      </c>
      <c r="H172" s="71">
        <v>388</v>
      </c>
      <c r="I172" s="64" t="s">
        <v>253</v>
      </c>
    </row>
    <row r="173" spans="1:9" s="11" customFormat="1" ht="30.75" customHeight="1" x14ac:dyDescent="0.25">
      <c r="A173" s="5">
        <v>171</v>
      </c>
      <c r="B173" s="15"/>
      <c r="C173" s="57" t="s">
        <v>254</v>
      </c>
      <c r="D173" s="53">
        <v>14479923</v>
      </c>
      <c r="E173" s="8" t="s">
        <v>81</v>
      </c>
      <c r="F173" s="8"/>
      <c r="G173" s="8">
        <v>2024133</v>
      </c>
      <c r="H173" s="71">
        <v>7350</v>
      </c>
      <c r="I173" s="64" t="s">
        <v>255</v>
      </c>
    </row>
    <row r="174" spans="1:9" s="11" customFormat="1" ht="30.75" customHeight="1" x14ac:dyDescent="0.25">
      <c r="A174" s="5">
        <v>172</v>
      </c>
      <c r="B174" s="15"/>
      <c r="C174" s="57" t="s">
        <v>254</v>
      </c>
      <c r="D174" s="53">
        <v>14479923</v>
      </c>
      <c r="E174" s="8" t="s">
        <v>81</v>
      </c>
      <c r="F174" s="8"/>
      <c r="G174" s="8">
        <v>2024130</v>
      </c>
      <c r="H174" s="71">
        <v>5595</v>
      </c>
      <c r="I174" s="64" t="s">
        <v>256</v>
      </c>
    </row>
    <row r="175" spans="1:9" s="11" customFormat="1" ht="30.75" customHeight="1" x14ac:dyDescent="0.25">
      <c r="A175" s="5">
        <v>173</v>
      </c>
      <c r="B175" s="15"/>
      <c r="C175" s="57" t="s">
        <v>254</v>
      </c>
      <c r="D175" s="23">
        <v>14479923</v>
      </c>
      <c r="E175" s="8" t="s">
        <v>81</v>
      </c>
      <c r="F175" s="8"/>
      <c r="G175" s="8">
        <v>2024131</v>
      </c>
      <c r="H175" s="71">
        <v>5220</v>
      </c>
      <c r="I175" s="64" t="s">
        <v>257</v>
      </c>
    </row>
    <row r="176" spans="1:9" s="11" customFormat="1" ht="26.25" customHeight="1" x14ac:dyDescent="0.25">
      <c r="A176" s="5">
        <v>174</v>
      </c>
      <c r="B176" s="15" t="s">
        <v>97</v>
      </c>
      <c r="C176" s="14" t="s">
        <v>98</v>
      </c>
      <c r="D176" s="23"/>
      <c r="E176" s="8" t="str">
        <f>PROPER(F176)</f>
        <v/>
      </c>
      <c r="F176" s="8"/>
      <c r="G176" s="6"/>
      <c r="H176" s="33">
        <v>0</v>
      </c>
      <c r="I176" s="34"/>
    </row>
    <row r="177" spans="1:9" s="11" customFormat="1" ht="26.25" customHeight="1" x14ac:dyDescent="0.25">
      <c r="A177" s="5">
        <v>175</v>
      </c>
      <c r="B177" s="15" t="s">
        <v>99</v>
      </c>
      <c r="C177" s="14" t="s">
        <v>100</v>
      </c>
      <c r="D177" s="31"/>
      <c r="E177" s="6"/>
      <c r="F177" s="6"/>
      <c r="G177" s="6"/>
      <c r="H177" s="33">
        <f>SUM(H178:H183)</f>
        <v>4683.88</v>
      </c>
      <c r="I177" s="34"/>
    </row>
    <row r="178" spans="1:9" s="11" customFormat="1" ht="26.25" customHeight="1" x14ac:dyDescent="0.25">
      <c r="A178" s="5">
        <v>176</v>
      </c>
      <c r="B178" s="15"/>
      <c r="C178" s="57" t="s">
        <v>248</v>
      </c>
      <c r="D178" s="53">
        <v>21040008</v>
      </c>
      <c r="E178" s="8" t="s">
        <v>81</v>
      </c>
      <c r="F178" s="8"/>
      <c r="G178" s="8">
        <v>4271</v>
      </c>
      <c r="H178" s="71">
        <v>66.5</v>
      </c>
      <c r="I178" s="64" t="s">
        <v>258</v>
      </c>
    </row>
    <row r="179" spans="1:9" s="11" customFormat="1" ht="26.25" customHeight="1" x14ac:dyDescent="0.25">
      <c r="A179" s="5">
        <v>177</v>
      </c>
      <c r="B179" s="15"/>
      <c r="C179" s="57" t="s">
        <v>250</v>
      </c>
      <c r="D179" s="53">
        <v>41108191</v>
      </c>
      <c r="E179" s="8" t="s">
        <v>81</v>
      </c>
      <c r="F179" s="8"/>
      <c r="G179" s="8">
        <v>831</v>
      </c>
      <c r="H179" s="71">
        <v>1092.31</v>
      </c>
      <c r="I179" s="64" t="s">
        <v>259</v>
      </c>
    </row>
    <row r="180" spans="1:9" s="11" customFormat="1" ht="26.25" customHeight="1" x14ac:dyDescent="0.25">
      <c r="A180" s="5">
        <v>178</v>
      </c>
      <c r="B180" s="15"/>
      <c r="C180" s="57" t="s">
        <v>252</v>
      </c>
      <c r="D180" s="53">
        <v>24438297</v>
      </c>
      <c r="E180" s="8" t="s">
        <v>81</v>
      </c>
      <c r="F180" s="8"/>
      <c r="G180" s="8">
        <v>5463</v>
      </c>
      <c r="H180" s="71">
        <v>73.72</v>
      </c>
      <c r="I180" s="64" t="s">
        <v>260</v>
      </c>
    </row>
    <row r="181" spans="1:9" s="11" customFormat="1" ht="26.25" customHeight="1" x14ac:dyDescent="0.25">
      <c r="A181" s="5">
        <v>179</v>
      </c>
      <c r="B181" s="15"/>
      <c r="C181" s="57" t="s">
        <v>254</v>
      </c>
      <c r="D181" s="53">
        <v>14479923</v>
      </c>
      <c r="E181" s="8" t="s">
        <v>81</v>
      </c>
      <c r="F181" s="8"/>
      <c r="G181" s="8">
        <v>2024133</v>
      </c>
      <c r="H181" s="71">
        <v>1396.5</v>
      </c>
      <c r="I181" s="64" t="s">
        <v>261</v>
      </c>
    </row>
    <row r="182" spans="1:9" s="11" customFormat="1" ht="26.25" customHeight="1" x14ac:dyDescent="0.25">
      <c r="A182" s="5">
        <v>180</v>
      </c>
      <c r="B182" s="15"/>
      <c r="C182" s="57" t="s">
        <v>254</v>
      </c>
      <c r="D182" s="53">
        <v>14479923</v>
      </c>
      <c r="E182" s="8" t="s">
        <v>81</v>
      </c>
      <c r="F182" s="8"/>
      <c r="G182" s="8">
        <v>2024130</v>
      </c>
      <c r="H182" s="71">
        <v>1063.05</v>
      </c>
      <c r="I182" s="64" t="s">
        <v>262</v>
      </c>
    </row>
    <row r="183" spans="1:9" s="11" customFormat="1" ht="26.25" customHeight="1" x14ac:dyDescent="0.25">
      <c r="A183" s="5">
        <v>181</v>
      </c>
      <c r="B183" s="15"/>
      <c r="C183" s="57" t="s">
        <v>254</v>
      </c>
      <c r="D183" s="53">
        <v>14479923</v>
      </c>
      <c r="E183" s="8" t="s">
        <v>81</v>
      </c>
      <c r="F183" s="8"/>
      <c r="G183" s="8">
        <v>2024131</v>
      </c>
      <c r="H183" s="71">
        <v>991.8</v>
      </c>
      <c r="I183" s="64" t="s">
        <v>263</v>
      </c>
    </row>
    <row r="184" spans="1:9" s="11" customFormat="1" ht="30" customHeight="1" x14ac:dyDescent="0.25">
      <c r="A184" s="5">
        <v>182</v>
      </c>
      <c r="B184" s="15">
        <v>71</v>
      </c>
      <c r="C184" s="14" t="s">
        <v>39</v>
      </c>
      <c r="D184" s="53"/>
      <c r="E184" s="8" t="str">
        <f t="shared" si="0"/>
        <v/>
      </c>
      <c r="F184" s="8"/>
      <c r="G184" s="15"/>
      <c r="H184" s="35">
        <f>H185</f>
        <v>3500000</v>
      </c>
      <c r="I184" s="34"/>
    </row>
    <row r="185" spans="1:9" s="11" customFormat="1" ht="30" customHeight="1" x14ac:dyDescent="0.25">
      <c r="A185" s="5">
        <v>183</v>
      </c>
      <c r="B185" s="15" t="s">
        <v>37</v>
      </c>
      <c r="C185" s="14" t="s">
        <v>40</v>
      </c>
      <c r="D185" s="53"/>
      <c r="E185" s="8" t="str">
        <f t="shared" si="0"/>
        <v/>
      </c>
      <c r="F185" s="8"/>
      <c r="G185" s="15"/>
      <c r="H185" s="35">
        <f>SUM(H186+H197)</f>
        <v>3500000</v>
      </c>
      <c r="I185" s="34"/>
    </row>
    <row r="186" spans="1:9" s="11" customFormat="1" ht="27.75" customHeight="1" x14ac:dyDescent="0.25">
      <c r="A186" s="5">
        <v>184</v>
      </c>
      <c r="B186" s="15" t="s">
        <v>38</v>
      </c>
      <c r="C186" s="14" t="s">
        <v>41</v>
      </c>
      <c r="D186" s="53"/>
      <c r="E186" s="8" t="str">
        <f t="shared" si="0"/>
        <v/>
      </c>
      <c r="F186" s="8"/>
      <c r="G186" s="15"/>
      <c r="H186" s="35">
        <f>SUM(H187:H196)</f>
        <v>3500000</v>
      </c>
      <c r="I186" s="34"/>
    </row>
    <row r="187" spans="1:9" s="11" customFormat="1" ht="27.75" customHeight="1" x14ac:dyDescent="0.25">
      <c r="A187" s="5">
        <v>185</v>
      </c>
      <c r="B187" s="15"/>
      <c r="C187" s="57" t="s">
        <v>264</v>
      </c>
      <c r="D187" s="76">
        <v>22182663</v>
      </c>
      <c r="E187" s="8" t="s">
        <v>81</v>
      </c>
      <c r="F187" s="8"/>
      <c r="G187" s="36">
        <v>1250</v>
      </c>
      <c r="H187" s="63">
        <v>1000000</v>
      </c>
      <c r="I187" s="64" t="s">
        <v>265</v>
      </c>
    </row>
    <row r="188" spans="1:9" s="11" customFormat="1" ht="27.75" customHeight="1" x14ac:dyDescent="0.25">
      <c r="A188" s="5">
        <v>186</v>
      </c>
      <c r="B188" s="15"/>
      <c r="C188" s="57" t="s">
        <v>75</v>
      </c>
      <c r="D188" s="53"/>
      <c r="E188" s="8" t="s">
        <v>76</v>
      </c>
      <c r="F188" s="8"/>
      <c r="G188" s="36"/>
      <c r="H188" s="63">
        <v>40</v>
      </c>
      <c r="I188" s="64" t="s">
        <v>142</v>
      </c>
    </row>
    <row r="189" spans="1:9" s="11" customFormat="1" ht="27.75" customHeight="1" x14ac:dyDescent="0.25">
      <c r="A189" s="5">
        <v>187</v>
      </c>
      <c r="B189" s="15"/>
      <c r="C189" s="57" t="s">
        <v>106</v>
      </c>
      <c r="D189" s="53">
        <v>17487</v>
      </c>
      <c r="E189" s="8" t="s">
        <v>81</v>
      </c>
      <c r="F189" s="8"/>
      <c r="G189" s="36">
        <v>20241474</v>
      </c>
      <c r="H189" s="63">
        <v>1240695.45</v>
      </c>
      <c r="I189" s="64" t="s">
        <v>266</v>
      </c>
    </row>
    <row r="190" spans="1:9" s="11" customFormat="1" ht="27.75" customHeight="1" x14ac:dyDescent="0.25">
      <c r="A190" s="5">
        <v>188</v>
      </c>
      <c r="B190" s="15"/>
      <c r="C190" s="57" t="s">
        <v>267</v>
      </c>
      <c r="D190" s="53">
        <v>14507322</v>
      </c>
      <c r="E190" s="8" t="s">
        <v>81</v>
      </c>
      <c r="F190" s="8"/>
      <c r="G190" s="36">
        <v>26359</v>
      </c>
      <c r="H190" s="63">
        <v>190.4</v>
      </c>
      <c r="I190" s="64" t="s">
        <v>268</v>
      </c>
    </row>
    <row r="191" spans="1:9" s="11" customFormat="1" ht="27.75" customHeight="1" x14ac:dyDescent="0.25">
      <c r="A191" s="5">
        <v>189</v>
      </c>
      <c r="B191" s="15"/>
      <c r="C191" s="57" t="s">
        <v>115</v>
      </c>
      <c r="D191" s="53">
        <v>449060</v>
      </c>
      <c r="E191" s="8" t="s">
        <v>81</v>
      </c>
      <c r="F191" s="8"/>
      <c r="G191" s="36">
        <v>1822</v>
      </c>
      <c r="H191" s="63">
        <v>419693.15</v>
      </c>
      <c r="I191" s="64" t="s">
        <v>269</v>
      </c>
    </row>
    <row r="192" spans="1:9" s="11" customFormat="1" ht="27.75" customHeight="1" x14ac:dyDescent="0.25">
      <c r="A192" s="5">
        <v>190</v>
      </c>
      <c r="B192" s="15"/>
      <c r="C192" s="57" t="s">
        <v>270</v>
      </c>
      <c r="D192" s="53">
        <v>33711808</v>
      </c>
      <c r="E192" s="8" t="s">
        <v>81</v>
      </c>
      <c r="F192" s="8"/>
      <c r="G192" s="36">
        <v>34347</v>
      </c>
      <c r="H192" s="63">
        <v>617372</v>
      </c>
      <c r="I192" s="64" t="s">
        <v>271</v>
      </c>
    </row>
    <row r="193" spans="1:9" s="11" customFormat="1" ht="27.75" customHeight="1" x14ac:dyDescent="0.25">
      <c r="A193" s="5">
        <v>191</v>
      </c>
      <c r="B193" s="15"/>
      <c r="C193" s="57" t="s">
        <v>270</v>
      </c>
      <c r="D193" s="53">
        <v>33711808</v>
      </c>
      <c r="E193" s="8" t="s">
        <v>81</v>
      </c>
      <c r="F193" s="8"/>
      <c r="G193" s="36">
        <v>34346</v>
      </c>
      <c r="H193" s="63">
        <v>205155.32</v>
      </c>
      <c r="I193" s="64" t="s">
        <v>272</v>
      </c>
    </row>
    <row r="194" spans="1:9" s="11" customFormat="1" ht="27.75" customHeight="1" x14ac:dyDescent="0.25">
      <c r="A194" s="5">
        <v>192</v>
      </c>
      <c r="B194" s="15"/>
      <c r="C194" s="57" t="s">
        <v>126</v>
      </c>
      <c r="D194" s="53" t="s">
        <v>127</v>
      </c>
      <c r="E194" s="8" t="s">
        <v>81</v>
      </c>
      <c r="F194" s="8"/>
      <c r="G194" s="36">
        <v>2023237</v>
      </c>
      <c r="H194" s="63">
        <v>1113.4000000000001</v>
      </c>
      <c r="I194" s="64" t="s">
        <v>273</v>
      </c>
    </row>
    <row r="195" spans="1:9" s="11" customFormat="1" ht="27.75" customHeight="1" x14ac:dyDescent="0.25">
      <c r="A195" s="5">
        <v>193</v>
      </c>
      <c r="B195" s="15"/>
      <c r="C195" s="57" t="s">
        <v>75</v>
      </c>
      <c r="D195" s="53"/>
      <c r="E195" s="8" t="s">
        <v>76</v>
      </c>
      <c r="F195" s="8"/>
      <c r="G195" s="36"/>
      <c r="H195" s="63">
        <v>126.12</v>
      </c>
      <c r="I195" s="64" t="s">
        <v>185</v>
      </c>
    </row>
    <row r="196" spans="1:9" s="11" customFormat="1" ht="27.75" customHeight="1" x14ac:dyDescent="0.25">
      <c r="A196" s="5">
        <v>194</v>
      </c>
      <c r="B196" s="15"/>
      <c r="C196" s="57" t="s">
        <v>274</v>
      </c>
      <c r="D196" s="53">
        <v>14083510</v>
      </c>
      <c r="E196" s="8" t="s">
        <v>81</v>
      </c>
      <c r="F196" s="8"/>
      <c r="G196" s="36">
        <v>29079</v>
      </c>
      <c r="H196" s="63">
        <v>15614.16</v>
      </c>
      <c r="I196" s="64" t="s">
        <v>275</v>
      </c>
    </row>
    <row r="197" spans="1:9" s="11" customFormat="1" ht="30" customHeight="1" x14ac:dyDescent="0.25">
      <c r="A197" s="5">
        <v>195</v>
      </c>
      <c r="B197" s="15" t="s">
        <v>53</v>
      </c>
      <c r="C197" s="7" t="s">
        <v>54</v>
      </c>
      <c r="D197" s="41"/>
      <c r="E197" s="8" t="str">
        <f t="shared" ref="E197" si="2">PROPER(F197)</f>
        <v/>
      </c>
      <c r="F197" s="8"/>
      <c r="G197" s="6"/>
      <c r="H197" s="35">
        <v>0</v>
      </c>
      <c r="I197" s="10"/>
    </row>
    <row r="198" spans="1:9" s="11" customFormat="1" ht="30" customHeight="1" x14ac:dyDescent="0.25">
      <c r="A198" s="18"/>
      <c r="B198" s="50"/>
      <c r="C198" s="20"/>
      <c r="D198" s="51"/>
      <c r="E198" s="18"/>
      <c r="F198" s="18"/>
      <c r="G198" s="49"/>
      <c r="H198" s="52"/>
      <c r="I198" s="49"/>
    </row>
    <row r="199" spans="1:9" s="11" customFormat="1" ht="30" customHeight="1" x14ac:dyDescent="0.25">
      <c r="A199" s="18"/>
      <c r="B199" s="19"/>
      <c r="C199" s="20" t="s">
        <v>29</v>
      </c>
      <c r="D199" s="18"/>
      <c r="E199" s="16"/>
      <c r="F199" s="16"/>
      <c r="G199" s="16"/>
      <c r="H199" s="16"/>
      <c r="I199" s="16"/>
    </row>
    <row r="200" spans="1:9" s="11" customFormat="1" ht="30" customHeight="1" x14ac:dyDescent="0.25">
      <c r="A200" s="16"/>
      <c r="B200" s="21"/>
      <c r="C200" s="22"/>
      <c r="D200" s="18"/>
      <c r="E200" s="16"/>
      <c r="F200" s="16"/>
      <c r="G200" s="49" t="s">
        <v>30</v>
      </c>
      <c r="H200" s="20"/>
      <c r="I200" s="20"/>
    </row>
    <row r="201" spans="1:9" s="11" customFormat="1" ht="30" customHeight="1" x14ac:dyDescent="0.25">
      <c r="C201" s="20"/>
      <c r="D201" s="18"/>
      <c r="G201" s="49"/>
    </row>
    <row r="202" spans="1:9" s="11" customFormat="1" ht="30" customHeight="1" x14ac:dyDescent="0.25">
      <c r="A202" s="16"/>
      <c r="B202" s="21"/>
      <c r="C202" s="43"/>
      <c r="D202" s="18"/>
      <c r="E202" s="18"/>
      <c r="F202" s="18"/>
      <c r="G202" s="45"/>
      <c r="H202" s="49"/>
      <c r="I202" s="16"/>
    </row>
    <row r="203" spans="1:9" s="11" customFormat="1" ht="30" customHeight="1" x14ac:dyDescent="0.25">
      <c r="A203" s="16"/>
      <c r="B203" s="21"/>
      <c r="C203" s="43"/>
      <c r="D203" s="18"/>
      <c r="E203" s="18"/>
      <c r="F203" s="18"/>
      <c r="G203" s="16"/>
      <c r="H203" s="46"/>
      <c r="I203" s="49" t="s">
        <v>46</v>
      </c>
    </row>
    <row r="204" spans="1:9" s="11" customFormat="1" ht="30" customHeight="1" x14ac:dyDescent="0.25">
      <c r="A204" s="16"/>
      <c r="B204" s="21"/>
      <c r="C204" s="43"/>
      <c r="D204" s="18"/>
      <c r="E204" s="18"/>
      <c r="F204" s="18"/>
      <c r="G204" s="16"/>
      <c r="H204" s="47"/>
      <c r="I204" s="49"/>
    </row>
    <row r="205" spans="1:9" s="11" customFormat="1" ht="30" customHeight="1" x14ac:dyDescent="0.25">
      <c r="A205" s="16"/>
      <c r="B205" s="21"/>
      <c r="C205" s="43"/>
      <c r="D205" s="18"/>
      <c r="E205" s="18"/>
      <c r="F205" s="18"/>
      <c r="G205" s="49"/>
      <c r="I205" s="16"/>
    </row>
    <row r="206" spans="1:9" s="11" customFormat="1" ht="30" customHeight="1" x14ac:dyDescent="0.25">
      <c r="A206" s="16"/>
      <c r="B206" s="21"/>
      <c r="C206" s="43"/>
      <c r="D206" s="18"/>
      <c r="E206" s="18"/>
      <c r="F206" s="18"/>
      <c r="G206" s="18"/>
      <c r="H206" s="18"/>
      <c r="I206" s="16"/>
    </row>
    <row r="207" spans="1:9" s="11" customFormat="1" ht="30" customHeight="1" x14ac:dyDescent="0.25">
      <c r="A207" s="16"/>
      <c r="B207" s="21"/>
      <c r="C207" s="43"/>
      <c r="D207" s="18"/>
      <c r="E207" s="18"/>
      <c r="F207" s="18"/>
      <c r="G207" s="18"/>
      <c r="H207" s="18"/>
      <c r="I207" s="16"/>
    </row>
    <row r="208" spans="1:9" s="11" customFormat="1" ht="30" customHeight="1" x14ac:dyDescent="0.25">
      <c r="A208" s="16"/>
      <c r="B208" s="21"/>
      <c r="C208" s="43"/>
      <c r="D208" s="18"/>
      <c r="E208" s="18"/>
      <c r="F208" s="18"/>
      <c r="G208" s="18"/>
      <c r="H208" s="18"/>
      <c r="I208" s="18"/>
    </row>
    <row r="209" spans="1:9" s="11" customFormat="1" ht="30" customHeight="1" x14ac:dyDescent="0.25">
      <c r="A209" s="16"/>
      <c r="B209" s="21"/>
      <c r="C209" s="43"/>
      <c r="D209" s="18"/>
      <c r="E209" s="18"/>
      <c r="F209" s="18"/>
      <c r="G209" s="18"/>
      <c r="H209" s="18"/>
      <c r="I209" s="18"/>
    </row>
    <row r="210" spans="1:9" s="11" customFormat="1" ht="30" customHeight="1" x14ac:dyDescent="0.25">
      <c r="A210" s="16"/>
      <c r="B210" s="21"/>
      <c r="C210" s="43"/>
      <c r="D210" s="18"/>
      <c r="E210" s="18"/>
      <c r="F210" s="18"/>
      <c r="G210" s="18"/>
      <c r="H210" s="18"/>
      <c r="I210" s="18"/>
    </row>
    <row r="211" spans="1:9" s="11" customFormat="1" ht="30" customHeight="1" x14ac:dyDescent="0.25">
      <c r="A211" s="16"/>
      <c r="B211" s="21"/>
      <c r="C211" s="43"/>
      <c r="D211" s="18"/>
      <c r="E211" s="18"/>
      <c r="F211" s="18"/>
      <c r="G211" s="18"/>
      <c r="H211" s="18"/>
      <c r="I211" s="18"/>
    </row>
    <row r="212" spans="1:9" s="11" customFormat="1" ht="30" customHeight="1" x14ac:dyDescent="0.25">
      <c r="A212" s="16"/>
      <c r="B212" s="21"/>
      <c r="C212" s="43"/>
      <c r="D212" s="18"/>
      <c r="E212" s="18"/>
      <c r="F212" s="18"/>
      <c r="G212" s="18"/>
      <c r="H212" s="18"/>
      <c r="I212" s="18"/>
    </row>
    <row r="213" spans="1:9" s="11" customFormat="1" ht="30" customHeight="1" x14ac:dyDescent="0.25">
      <c r="A213" s="16"/>
      <c r="B213" s="21"/>
      <c r="C213" s="43"/>
      <c r="D213" s="18"/>
      <c r="E213" s="18"/>
      <c r="F213" s="18"/>
      <c r="G213" s="18"/>
      <c r="H213" s="18"/>
      <c r="I213" s="18"/>
    </row>
    <row r="214" spans="1:9" s="11" customFormat="1" ht="30" customHeight="1" x14ac:dyDescent="0.25">
      <c r="A214" s="16"/>
      <c r="B214" s="21"/>
      <c r="C214" s="43"/>
      <c r="D214" s="18"/>
      <c r="E214" s="18"/>
      <c r="F214" s="18"/>
      <c r="G214" s="18"/>
      <c r="H214" s="18"/>
      <c r="I214" s="18"/>
    </row>
    <row r="215" spans="1:9" s="11" customFormat="1" ht="30" customHeight="1" x14ac:dyDescent="0.25">
      <c r="A215" s="16"/>
      <c r="B215" s="21"/>
      <c r="C215" s="43"/>
      <c r="D215" s="18"/>
      <c r="E215" s="18"/>
      <c r="F215" s="18"/>
      <c r="G215" s="18"/>
      <c r="H215" s="18"/>
      <c r="I215" s="18"/>
    </row>
    <row r="216" spans="1:9" s="11" customFormat="1" ht="30" customHeight="1" x14ac:dyDescent="0.25">
      <c r="A216" s="16"/>
      <c r="B216" s="21"/>
      <c r="C216" s="43"/>
      <c r="D216" s="18"/>
      <c r="E216" s="18"/>
      <c r="F216" s="18"/>
      <c r="G216" s="18"/>
      <c r="H216" s="18"/>
      <c r="I216" s="18"/>
    </row>
    <row r="217" spans="1:9" s="11" customFormat="1" ht="30" customHeight="1" x14ac:dyDescent="0.25">
      <c r="A217" s="16"/>
      <c r="B217" s="21"/>
      <c r="C217" s="43"/>
      <c r="D217" s="18"/>
      <c r="E217" s="18"/>
      <c r="F217" s="18"/>
      <c r="G217" s="18"/>
      <c r="H217" s="18"/>
      <c r="I217" s="18"/>
    </row>
    <row r="218" spans="1:9" s="11" customFormat="1" ht="30" customHeight="1" x14ac:dyDescent="0.25">
      <c r="A218" s="16"/>
      <c r="B218" s="21"/>
      <c r="C218" s="43"/>
      <c r="D218" s="18"/>
      <c r="E218" s="18"/>
      <c r="F218" s="18"/>
      <c r="G218" s="18"/>
      <c r="H218" s="18"/>
      <c r="I218" s="18"/>
    </row>
    <row r="219" spans="1:9" s="11" customFormat="1" ht="30" customHeight="1" x14ac:dyDescent="0.25">
      <c r="A219" s="16"/>
      <c r="B219" s="21"/>
      <c r="C219" s="43"/>
      <c r="D219" s="18"/>
      <c r="E219" s="18"/>
      <c r="F219" s="18"/>
      <c r="G219" s="18"/>
      <c r="H219" s="18"/>
      <c r="I219" s="18"/>
    </row>
    <row r="220" spans="1:9" s="11" customFormat="1" ht="30" customHeight="1" x14ac:dyDescent="0.25">
      <c r="A220" s="16"/>
      <c r="B220" s="21"/>
      <c r="C220" s="43"/>
      <c r="D220" s="18"/>
      <c r="E220" s="18"/>
      <c r="F220" s="18"/>
      <c r="G220" s="18"/>
      <c r="H220" s="18"/>
      <c r="I220" s="18"/>
    </row>
    <row r="221" spans="1:9" s="11" customFormat="1" ht="30" customHeight="1" x14ac:dyDescent="0.25">
      <c r="A221" s="16"/>
      <c r="B221" s="21"/>
      <c r="C221" s="43"/>
      <c r="D221" s="18"/>
      <c r="E221" s="18"/>
      <c r="F221" s="18"/>
      <c r="G221" s="18"/>
      <c r="H221" s="18"/>
      <c r="I221" s="18"/>
    </row>
    <row r="222" spans="1:9" s="11" customFormat="1" ht="30" customHeight="1" x14ac:dyDescent="0.25">
      <c r="A222" s="16"/>
      <c r="B222" s="21"/>
      <c r="C222" s="43"/>
      <c r="D222" s="18"/>
      <c r="E222" s="18"/>
      <c r="F222" s="18"/>
      <c r="G222" s="18"/>
      <c r="H222" s="18"/>
      <c r="I222" s="18"/>
    </row>
    <row r="223" spans="1:9" s="11" customFormat="1" ht="30" customHeight="1" x14ac:dyDescent="0.25">
      <c r="A223" s="16"/>
      <c r="B223" s="21"/>
      <c r="C223" s="43"/>
      <c r="D223" s="18"/>
      <c r="E223" s="18"/>
      <c r="F223" s="18"/>
      <c r="G223" s="18"/>
      <c r="H223" s="18"/>
      <c r="I223" s="18"/>
    </row>
    <row r="224" spans="1:9" s="11" customFormat="1" ht="30" customHeight="1" x14ac:dyDescent="0.25">
      <c r="A224" s="16"/>
      <c r="B224" s="21"/>
      <c r="C224" s="43"/>
      <c r="D224" s="18"/>
      <c r="E224" s="18"/>
      <c r="F224" s="18"/>
      <c r="G224" s="18"/>
      <c r="H224" s="18"/>
      <c r="I224" s="18"/>
    </row>
    <row r="225" spans="1:9" s="11" customFormat="1" ht="30" customHeight="1" x14ac:dyDescent="0.25">
      <c r="A225" s="16"/>
      <c r="B225" s="21"/>
      <c r="C225" s="43"/>
      <c r="D225" s="18"/>
      <c r="E225" s="18"/>
      <c r="F225" s="18"/>
      <c r="G225" s="18"/>
      <c r="H225" s="18"/>
      <c r="I225" s="18"/>
    </row>
    <row r="226" spans="1:9" s="11" customFormat="1" ht="30" customHeight="1" x14ac:dyDescent="0.25">
      <c r="A226" s="16"/>
      <c r="B226" s="21"/>
      <c r="C226" s="43"/>
      <c r="D226" s="18"/>
      <c r="E226" s="18"/>
      <c r="F226" s="18"/>
      <c r="G226" s="18"/>
      <c r="H226" s="18"/>
      <c r="I226" s="18"/>
    </row>
    <row r="227" spans="1:9" s="11" customFormat="1" ht="30" customHeight="1" x14ac:dyDescent="0.25">
      <c r="A227" s="16"/>
      <c r="B227" s="21"/>
      <c r="C227" s="43"/>
      <c r="D227" s="18"/>
      <c r="E227" s="18"/>
      <c r="F227" s="18"/>
      <c r="G227" s="18"/>
      <c r="H227" s="18"/>
      <c r="I227" s="18"/>
    </row>
    <row r="228" spans="1:9" s="11" customFormat="1" ht="30" customHeight="1" x14ac:dyDescent="0.25">
      <c r="A228" s="16"/>
      <c r="B228" s="21"/>
      <c r="C228" s="43"/>
      <c r="D228" s="18"/>
      <c r="E228" s="18"/>
      <c r="F228" s="18"/>
      <c r="G228" s="18"/>
      <c r="H228" s="18"/>
      <c r="I228" s="18"/>
    </row>
    <row r="229" spans="1:9" s="11" customFormat="1" ht="30" customHeight="1" x14ac:dyDescent="0.25">
      <c r="A229" s="16"/>
      <c r="B229" s="21"/>
      <c r="C229" s="43"/>
      <c r="D229" s="18"/>
      <c r="E229" s="18"/>
      <c r="F229" s="18"/>
      <c r="G229" s="18"/>
      <c r="H229" s="18"/>
      <c r="I229" s="18"/>
    </row>
    <row r="230" spans="1:9" s="11" customFormat="1" ht="30" customHeight="1" x14ac:dyDescent="0.25">
      <c r="A230" s="16"/>
      <c r="B230" s="21"/>
      <c r="C230" s="43"/>
      <c r="D230" s="18"/>
      <c r="E230" s="18"/>
      <c r="F230" s="18"/>
      <c r="G230" s="18"/>
      <c r="H230" s="18"/>
      <c r="I230" s="18"/>
    </row>
    <row r="231" spans="1:9" s="11" customFormat="1" ht="30" customHeight="1" x14ac:dyDescent="0.25">
      <c r="A231" s="16"/>
      <c r="B231" s="21"/>
      <c r="C231" s="43"/>
      <c r="D231" s="18"/>
      <c r="E231" s="18"/>
      <c r="F231" s="18"/>
      <c r="G231" s="18"/>
      <c r="H231" s="18"/>
      <c r="I231" s="18"/>
    </row>
    <row r="232" spans="1:9" s="11" customFormat="1" ht="30" customHeight="1" x14ac:dyDescent="0.25">
      <c r="A232" s="16"/>
      <c r="B232" s="21"/>
      <c r="C232" s="43"/>
      <c r="D232" s="18"/>
      <c r="E232" s="18"/>
      <c r="F232" s="18"/>
      <c r="G232" s="18"/>
      <c r="H232" s="18"/>
      <c r="I232" s="18"/>
    </row>
    <row r="233" spans="1:9" s="11" customFormat="1" ht="30" customHeight="1" x14ac:dyDescent="0.25">
      <c r="A233" s="16"/>
      <c r="B233" s="21"/>
      <c r="C233" s="43"/>
      <c r="D233" s="18"/>
      <c r="E233" s="18"/>
      <c r="F233" s="18"/>
      <c r="G233" s="18"/>
      <c r="H233" s="18"/>
      <c r="I233" s="18"/>
    </row>
    <row r="234" spans="1:9" s="11" customFormat="1" ht="30" customHeight="1" x14ac:dyDescent="0.25">
      <c r="A234" s="16"/>
      <c r="B234" s="21"/>
      <c r="C234" s="43"/>
      <c r="D234" s="18"/>
      <c r="E234" s="18"/>
      <c r="F234" s="18"/>
      <c r="G234" s="18"/>
      <c r="H234" s="18"/>
      <c r="I234" s="18"/>
    </row>
    <row r="235" spans="1:9" s="11" customFormat="1" ht="30" customHeight="1" x14ac:dyDescent="0.25">
      <c r="A235" s="16"/>
      <c r="B235" s="21"/>
      <c r="C235" s="43"/>
      <c r="D235" s="18"/>
      <c r="E235" s="18"/>
      <c r="F235" s="18"/>
      <c r="G235" s="18"/>
      <c r="H235" s="18"/>
      <c r="I235" s="18"/>
    </row>
    <row r="236" spans="1:9" ht="30" customHeight="1" x14ac:dyDescent="0.25">
      <c r="B236" s="21"/>
      <c r="D236" s="18"/>
    </row>
    <row r="237" spans="1:9" ht="30" customHeight="1" x14ac:dyDescent="0.25">
      <c r="B237" s="21"/>
      <c r="D237" s="18"/>
    </row>
    <row r="238" spans="1:9" ht="30" customHeight="1" x14ac:dyDescent="0.25">
      <c r="B238" s="21"/>
      <c r="D238" s="18"/>
    </row>
    <row r="239" spans="1:9" s="11" customFormat="1" ht="30" customHeight="1" x14ac:dyDescent="0.25">
      <c r="A239" s="16"/>
      <c r="B239" s="21"/>
      <c r="C239" s="43"/>
      <c r="D239" s="18"/>
      <c r="E239" s="18"/>
      <c r="F239" s="18"/>
      <c r="G239" s="18"/>
      <c r="H239" s="18"/>
      <c r="I239" s="18"/>
    </row>
    <row r="240" spans="1:9" s="11" customFormat="1" ht="30" customHeight="1" x14ac:dyDescent="0.25">
      <c r="A240" s="16"/>
      <c r="B240" s="21"/>
      <c r="C240" s="43"/>
      <c r="D240" s="18"/>
      <c r="E240" s="18"/>
      <c r="F240" s="18"/>
      <c r="G240" s="18"/>
      <c r="H240" s="18"/>
      <c r="I240" s="18"/>
    </row>
    <row r="241" spans="2:4" ht="30" customHeight="1" x14ac:dyDescent="0.25">
      <c r="B241" s="21"/>
      <c r="D241" s="18"/>
    </row>
    <row r="242" spans="2:4" ht="30" customHeight="1" x14ac:dyDescent="0.25">
      <c r="B242" s="21"/>
      <c r="D242" s="18"/>
    </row>
    <row r="243" spans="2:4" ht="30" customHeight="1" x14ac:dyDescent="0.25">
      <c r="B243" s="21"/>
      <c r="D243" s="18"/>
    </row>
    <row r="244" spans="2:4" ht="30" customHeight="1" x14ac:dyDescent="0.25">
      <c r="B244" s="21"/>
      <c r="D244" s="18"/>
    </row>
    <row r="245" spans="2:4" ht="30" customHeight="1" x14ac:dyDescent="0.25">
      <c r="B245" s="21"/>
      <c r="D245" s="18"/>
    </row>
    <row r="246" spans="2:4" ht="30" customHeight="1" x14ac:dyDescent="0.25">
      <c r="B246" s="21"/>
      <c r="D246" s="18"/>
    </row>
    <row r="247" spans="2:4" ht="30" customHeight="1" x14ac:dyDescent="0.25">
      <c r="B247" s="21"/>
      <c r="D247" s="18"/>
    </row>
    <row r="248" spans="2:4" ht="30" customHeight="1" x14ac:dyDescent="0.25">
      <c r="B248" s="21"/>
      <c r="D248" s="18"/>
    </row>
    <row r="249" spans="2:4" ht="30" customHeight="1" x14ac:dyDescent="0.25">
      <c r="B249" s="21"/>
      <c r="D249" s="48"/>
    </row>
    <row r="250" spans="2:4" ht="30" customHeight="1" x14ac:dyDescent="0.25">
      <c r="B250" s="21"/>
    </row>
    <row r="251" spans="2:4" ht="30" customHeight="1" x14ac:dyDescent="0.25">
      <c r="B251" s="21"/>
    </row>
    <row r="252" spans="2:4" ht="30" customHeight="1" x14ac:dyDescent="0.25">
      <c r="B252" s="21"/>
    </row>
    <row r="253" spans="2:4" ht="30" customHeight="1" x14ac:dyDescent="0.25">
      <c r="B253" s="21"/>
    </row>
    <row r="254" spans="2:4" ht="30" customHeight="1" x14ac:dyDescent="0.25"/>
    <row r="255" spans="2:4" ht="30" customHeight="1" x14ac:dyDescent="0.25"/>
    <row r="256" spans="2:4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</sheetData>
  <mergeCells count="2">
    <mergeCell ref="A1:F1"/>
    <mergeCell ref="A3:I3"/>
  </mergeCells>
  <pageMargins left="0.70866141732283472" right="0" top="0.74803149606299213" bottom="0" header="0.31496062992125984" footer="0.31496062992125984"/>
  <pageSetup paperSize="9" scale="61" fitToWidth="8" fitToHeight="8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NOIEMBRIE 2024</vt:lpstr>
      <vt:lpstr>'NOIEMBRIE 2024'!Print_Area</vt:lpstr>
      <vt:lpstr>'NOIEMBRIE 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2024-12-09T12:14:53Z</dcterms:modified>
</cp:coreProperties>
</file>